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l_tulskaya\Desktop\РАБОТА\Отчеты 2025\"/>
    </mc:Choice>
  </mc:AlternateContent>
  <bookViews>
    <workbookView xWindow="0" yWindow="0" windowWidth="28800" windowHeight="12030" tabRatio="840" firstSheet="1" activeTab="1"/>
  </bookViews>
  <sheets>
    <sheet name="Пояснения к заполнению" sheetId="28" r:id="rId1"/>
    <sheet name="Титульный лист" sheetId="22" r:id="rId2"/>
    <sheet name="Раздел I" sheetId="1" r:id="rId3"/>
    <sheet name="Раздел II" sheetId="21" r:id="rId4"/>
    <sheet name="Раздел III" sheetId="25" r:id="rId5"/>
    <sheet name="Раздел IV" sheetId="34" r:id="rId6"/>
    <sheet name="Раздел V" sheetId="14" r:id="rId7"/>
    <sheet name="Раздел VI" sheetId="36" r:id="rId8"/>
    <sheet name="Раздел VII" sheetId="33" r:id="rId9"/>
    <sheet name="Раздел VIII" sheetId="6" r:id="rId10"/>
    <sheet name="Раздел IX" sheetId="37" r:id="rId11"/>
    <sheet name="Раздел Х" sheetId="29" r:id="rId12"/>
    <sheet name="Раздел XI" sheetId="9" r:id="rId13"/>
    <sheet name="Раздел XII" sheetId="24" r:id="rId14"/>
    <sheet name="РазделXIII,XIV,XV" sheetId="10" r:id="rId15"/>
    <sheet name="Проблемы службы" sheetId="11" r:id="rId16"/>
  </sheets>
  <definedNames>
    <definedName name="OLE_LINK1" localSheetId="2">'Раздел I'!#REF!</definedName>
    <definedName name="OLE_LINK2" localSheetId="2">'Раздел I'!#REF!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6" l="1"/>
  <c r="K8" i="36"/>
  <c r="J9" i="36"/>
  <c r="K9" i="36"/>
  <c r="J78" i="36"/>
  <c r="I78" i="36"/>
  <c r="H78" i="36"/>
  <c r="G78" i="36"/>
  <c r="F78" i="36"/>
  <c r="K57" i="36" l="1"/>
  <c r="J57" i="36"/>
  <c r="K29" i="34" l="1"/>
  <c r="J29" i="34"/>
  <c r="I29" i="34"/>
  <c r="H29" i="34"/>
  <c r="E8" i="25" l="1"/>
  <c r="F8" i="25"/>
  <c r="E6" i="25"/>
  <c r="F6" i="25"/>
  <c r="E7" i="24" l="1"/>
  <c r="E8" i="24"/>
  <c r="E9" i="24"/>
  <c r="E10" i="24"/>
  <c r="E11" i="24"/>
  <c r="E12" i="24"/>
  <c r="F7" i="24"/>
  <c r="F8" i="24"/>
  <c r="F9" i="24"/>
  <c r="F10" i="24"/>
  <c r="F11" i="24"/>
  <c r="C11" i="24" s="1"/>
  <c r="F12" i="24"/>
  <c r="C12" i="24" s="1"/>
  <c r="C8" i="24"/>
  <c r="C9" i="24"/>
  <c r="C10" i="24"/>
  <c r="C7" i="24"/>
  <c r="C36" i="37" l="1"/>
  <c r="B36" i="37"/>
  <c r="C23" i="37"/>
  <c r="B23" i="37"/>
  <c r="F5" i="37"/>
  <c r="D85" i="36"/>
  <c r="D84" i="36"/>
  <c r="B63" i="36"/>
  <c r="C63" i="36"/>
  <c r="D63" i="36"/>
  <c r="E63" i="36"/>
  <c r="F63" i="36"/>
  <c r="G63" i="36"/>
  <c r="H63" i="36"/>
  <c r="I63" i="36"/>
  <c r="I6" i="34"/>
  <c r="L5" i="34"/>
  <c r="L6" i="34"/>
  <c r="L7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30" i="34"/>
  <c r="L31" i="34"/>
  <c r="L32" i="34"/>
  <c r="I13" i="25"/>
  <c r="I12" i="25"/>
  <c r="I11" i="25"/>
  <c r="I10" i="25"/>
  <c r="I9" i="25"/>
  <c r="I7" i="25"/>
  <c r="I5" i="25"/>
  <c r="I4" i="25"/>
  <c r="D11" i="33"/>
  <c r="D10" i="33"/>
  <c r="D6" i="33"/>
  <c r="D7" i="33"/>
  <c r="D8" i="33"/>
  <c r="D5" i="33"/>
  <c r="L8" i="34" l="1"/>
  <c r="J77" i="36" l="1"/>
  <c r="X15" i="10" l="1"/>
  <c r="W15" i="10"/>
  <c r="X14" i="10"/>
  <c r="W14" i="10"/>
  <c r="X13" i="10"/>
  <c r="W13" i="10"/>
  <c r="Y13" i="10" s="1"/>
  <c r="X12" i="10"/>
  <c r="W12" i="10"/>
  <c r="Y12" i="10" s="1"/>
  <c r="W5" i="10"/>
  <c r="X5" i="10"/>
  <c r="Y5" i="10" s="1"/>
  <c r="W6" i="10"/>
  <c r="X6" i="10"/>
  <c r="W7" i="10"/>
  <c r="Y7" i="10" s="1"/>
  <c r="X7" i="10"/>
  <c r="W8" i="10"/>
  <c r="Y8" i="10" s="1"/>
  <c r="X8" i="10"/>
  <c r="X4" i="10"/>
  <c r="W4" i="10"/>
  <c r="Y4" i="10" s="1"/>
  <c r="Y15" i="10"/>
  <c r="Y6" i="10"/>
  <c r="Y14" i="10" l="1"/>
  <c r="U15" i="10"/>
  <c r="T15" i="10"/>
  <c r="U14" i="10"/>
  <c r="T14" i="10"/>
  <c r="U13" i="10"/>
  <c r="T13" i="10"/>
  <c r="U12" i="10"/>
  <c r="T12" i="10"/>
  <c r="T10" i="10"/>
  <c r="W10" i="10" s="1"/>
  <c r="Y10" i="10" s="1"/>
  <c r="U10" i="10"/>
  <c r="X10" i="10" s="1"/>
  <c r="T5" i="10"/>
  <c r="U5" i="10"/>
  <c r="T6" i="10"/>
  <c r="U6" i="10"/>
  <c r="T7" i="10"/>
  <c r="U7" i="10"/>
  <c r="T8" i="10"/>
  <c r="U8" i="10"/>
  <c r="U4" i="10"/>
  <c r="T4" i="10"/>
  <c r="J6" i="10" l="1"/>
  <c r="D5" i="24"/>
  <c r="P23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7" i="29"/>
  <c r="P6" i="29"/>
  <c r="P5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7" i="29"/>
  <c r="K6" i="29"/>
  <c r="K5" i="29"/>
  <c r="E23" i="37"/>
  <c r="D23" i="37"/>
  <c r="H30" i="36"/>
  <c r="I30" i="36"/>
  <c r="G30" i="36"/>
  <c r="F30" i="36"/>
  <c r="D8" i="34"/>
  <c r="B10" i="1"/>
  <c r="D46" i="9" l="1"/>
  <c r="D41" i="9"/>
  <c r="D30" i="9"/>
  <c r="D15" i="9"/>
  <c r="B9" i="33"/>
  <c r="C9" i="33"/>
  <c r="B4" i="14"/>
  <c r="B8" i="14"/>
  <c r="B5" i="21"/>
  <c r="B13" i="21"/>
  <c r="B6" i="1"/>
  <c r="B8" i="1"/>
  <c r="B13" i="1"/>
  <c r="B16" i="1"/>
  <c r="B19" i="1"/>
  <c r="B20" i="1"/>
  <c r="B21" i="1" s="1"/>
  <c r="B22" i="1"/>
  <c r="V10" i="10"/>
  <c r="V12" i="10"/>
  <c r="V8" i="10"/>
  <c r="V4" i="10"/>
  <c r="V13" i="10"/>
  <c r="V14" i="10"/>
  <c r="V15" i="10"/>
  <c r="M4" i="10"/>
  <c r="P4" i="10"/>
  <c r="S4" i="10"/>
  <c r="M5" i="10"/>
  <c r="P5" i="10"/>
  <c r="S5" i="10"/>
  <c r="M6" i="10"/>
  <c r="P6" i="10"/>
  <c r="S6" i="10"/>
  <c r="M7" i="10"/>
  <c r="P7" i="10"/>
  <c r="S7" i="10"/>
  <c r="M8" i="10"/>
  <c r="P8" i="10"/>
  <c r="S8" i="10"/>
  <c r="M10" i="10"/>
  <c r="P10" i="10"/>
  <c r="S10" i="10"/>
  <c r="M12" i="10"/>
  <c r="P12" i="10"/>
  <c r="S12" i="10"/>
  <c r="M13" i="10"/>
  <c r="P13" i="10"/>
  <c r="S13" i="10"/>
  <c r="M14" i="10"/>
  <c r="P14" i="10"/>
  <c r="S14" i="10"/>
  <c r="M15" i="10"/>
  <c r="P15" i="10"/>
  <c r="S15" i="10"/>
  <c r="J5" i="10"/>
  <c r="J7" i="10"/>
  <c r="J8" i="10"/>
  <c r="J10" i="10"/>
  <c r="J12" i="10"/>
  <c r="J13" i="10"/>
  <c r="J14" i="10"/>
  <c r="J15" i="10"/>
  <c r="J4" i="10"/>
  <c r="F75" i="37"/>
  <c r="F74" i="37"/>
  <c r="F73" i="37"/>
  <c r="F72" i="37"/>
  <c r="F70" i="37"/>
  <c r="F71" i="37"/>
  <c r="F69" i="37"/>
  <c r="F58" i="37"/>
  <c r="F59" i="37"/>
  <c r="F60" i="37"/>
  <c r="F61" i="37"/>
  <c r="F62" i="37"/>
  <c r="F63" i="37"/>
  <c r="F64" i="37"/>
  <c r="F65" i="37"/>
  <c r="F66" i="37"/>
  <c r="F67" i="37"/>
  <c r="F68" i="37"/>
  <c r="F57" i="37"/>
  <c r="F51" i="37"/>
  <c r="F50" i="37"/>
  <c r="F49" i="37"/>
  <c r="F45" i="37"/>
  <c r="F46" i="37"/>
  <c r="F47" i="37"/>
  <c r="F43" i="37"/>
  <c r="F39" i="37"/>
  <c r="F37" i="37"/>
  <c r="F38" i="37"/>
  <c r="F30" i="37"/>
  <c r="F31" i="37"/>
  <c r="F32" i="37"/>
  <c r="F33" i="37"/>
  <c r="F34" i="37"/>
  <c r="F35" i="37"/>
  <c r="F27" i="37"/>
  <c r="F24" i="37"/>
  <c r="F19" i="37"/>
  <c r="E9" i="37"/>
  <c r="F6" i="37"/>
  <c r="F7" i="37"/>
  <c r="F8" i="37"/>
  <c r="C4" i="37"/>
  <c r="C28" i="37"/>
  <c r="C40" i="37"/>
  <c r="C48" i="37"/>
  <c r="C76" i="37"/>
  <c r="B4" i="37"/>
  <c r="B11" i="6"/>
  <c r="B9" i="6" s="1"/>
  <c r="J70" i="36"/>
  <c r="K70" i="36"/>
  <c r="K65" i="36"/>
  <c r="J65" i="36"/>
  <c r="J64" i="36"/>
  <c r="K64" i="36"/>
  <c r="C71" i="36"/>
  <c r="D71" i="36"/>
  <c r="E71" i="36"/>
  <c r="F71" i="36"/>
  <c r="G71" i="36"/>
  <c r="H71" i="36"/>
  <c r="I71" i="36"/>
  <c r="K8" i="34"/>
  <c r="L29" i="34" s="1"/>
  <c r="J8" i="34"/>
  <c r="I28" i="34"/>
  <c r="C29" i="34"/>
  <c r="B29" i="34"/>
  <c r="I32" i="34"/>
  <c r="I30" i="34"/>
  <c r="I31" i="34"/>
  <c r="I25" i="34"/>
  <c r="I27" i="34"/>
  <c r="I26" i="34"/>
  <c r="I24" i="34"/>
  <c r="I22" i="34"/>
  <c r="I21" i="34"/>
  <c r="I20" i="34"/>
  <c r="I19" i="34"/>
  <c r="I14" i="34"/>
  <c r="I15" i="34"/>
  <c r="I16" i="34"/>
  <c r="I17" i="34"/>
  <c r="I18" i="34"/>
  <c r="I13" i="34"/>
  <c r="I23" i="34"/>
  <c r="I10" i="34"/>
  <c r="I11" i="34"/>
  <c r="I12" i="34"/>
  <c r="I9" i="34"/>
  <c r="I7" i="34"/>
  <c r="I5" i="34"/>
  <c r="F4" i="37" l="1"/>
  <c r="D10" i="9"/>
  <c r="V5" i="10"/>
  <c r="V7" i="10"/>
  <c r="V6" i="10"/>
  <c r="C83" i="37"/>
  <c r="B26" i="1"/>
  <c r="F20" i="37"/>
  <c r="K81" i="36"/>
  <c r="J81" i="36"/>
  <c r="K80" i="36"/>
  <c r="J80" i="36"/>
  <c r="K79" i="36"/>
  <c r="J79" i="36"/>
  <c r="K68" i="36"/>
  <c r="J68" i="36"/>
  <c r="K77" i="36"/>
  <c r="K76" i="36"/>
  <c r="K75" i="36"/>
  <c r="K74" i="36"/>
  <c r="K73" i="36"/>
  <c r="K72" i="36"/>
  <c r="K69" i="36"/>
  <c r="K67" i="36"/>
  <c r="K66" i="36"/>
  <c r="K62" i="36"/>
  <c r="K61" i="36"/>
  <c r="K60" i="36"/>
  <c r="K59" i="36"/>
  <c r="K58" i="36"/>
  <c r="K55" i="36"/>
  <c r="K54" i="36"/>
  <c r="K53" i="36"/>
  <c r="K52" i="36"/>
  <c r="K51" i="36"/>
  <c r="K50" i="36"/>
  <c r="K49" i="36"/>
  <c r="K47" i="36"/>
  <c r="K46" i="36"/>
  <c r="K45" i="36"/>
  <c r="K44" i="36"/>
  <c r="K43" i="36"/>
  <c r="K42" i="36"/>
  <c r="K41" i="36"/>
  <c r="K38" i="36"/>
  <c r="K37" i="36"/>
  <c r="K35" i="36"/>
  <c r="K34" i="36"/>
  <c r="K33" i="36"/>
  <c r="K32" i="36"/>
  <c r="K31" i="36"/>
  <c r="K29" i="36"/>
  <c r="K28" i="36"/>
  <c r="K27" i="36"/>
  <c r="K26" i="36"/>
  <c r="K25" i="36"/>
  <c r="K24" i="36"/>
  <c r="K23" i="36"/>
  <c r="K22" i="36"/>
  <c r="K21" i="36"/>
  <c r="K19" i="36"/>
  <c r="K18" i="36"/>
  <c r="K17" i="36"/>
  <c r="K16" i="36"/>
  <c r="K15" i="36"/>
  <c r="K13" i="36"/>
  <c r="K12" i="36"/>
  <c r="K11" i="36"/>
  <c r="K10" i="36"/>
  <c r="K7" i="36"/>
  <c r="K6" i="36"/>
  <c r="J54" i="36"/>
  <c r="J73" i="36"/>
  <c r="J74" i="36"/>
  <c r="J75" i="36"/>
  <c r="J76" i="36"/>
  <c r="J72" i="36"/>
  <c r="J58" i="36"/>
  <c r="J59" i="36"/>
  <c r="J60" i="36"/>
  <c r="J61" i="36"/>
  <c r="J62" i="36"/>
  <c r="J66" i="36"/>
  <c r="J67" i="36"/>
  <c r="J69" i="36"/>
  <c r="J55" i="36"/>
  <c r="J53" i="36"/>
  <c r="J50" i="36"/>
  <c r="J51" i="36"/>
  <c r="J52" i="36"/>
  <c r="J49" i="36"/>
  <c r="J47" i="36"/>
  <c r="J46" i="36"/>
  <c r="J42" i="36"/>
  <c r="J43" i="36"/>
  <c r="J44" i="36"/>
  <c r="J45" i="36"/>
  <c r="J41" i="36"/>
  <c r="J38" i="36"/>
  <c r="J37" i="36"/>
  <c r="J33" i="36"/>
  <c r="J32" i="36"/>
  <c r="J35" i="36"/>
  <c r="J34" i="36"/>
  <c r="J31" i="36"/>
  <c r="J22" i="36"/>
  <c r="J23" i="36"/>
  <c r="J24" i="36"/>
  <c r="J25" i="36"/>
  <c r="J26" i="36"/>
  <c r="J27" i="36"/>
  <c r="J28" i="36"/>
  <c r="J29" i="36"/>
  <c r="J21" i="36"/>
  <c r="J18" i="36"/>
  <c r="J19" i="36"/>
  <c r="J17" i="36"/>
  <c r="J16" i="36"/>
  <c r="J15" i="36"/>
  <c r="J11" i="36"/>
  <c r="J12" i="36"/>
  <c r="J13" i="36"/>
  <c r="J10" i="36"/>
  <c r="J6" i="36"/>
  <c r="H8" i="34"/>
  <c r="G8" i="34"/>
  <c r="G29" i="34" s="1"/>
  <c r="J7" i="36"/>
  <c r="F6" i="24"/>
  <c r="B5" i="24"/>
  <c r="F5" i="24" s="1"/>
  <c r="E5" i="24" s="1"/>
  <c r="F6" i="9"/>
  <c r="F8" i="9"/>
  <c r="F9" i="9"/>
  <c r="F11" i="9"/>
  <c r="F12" i="9"/>
  <c r="F13" i="9"/>
  <c r="F14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1" i="9"/>
  <c r="F32" i="9"/>
  <c r="F33" i="9"/>
  <c r="F34" i="9"/>
  <c r="F35" i="9"/>
  <c r="F36" i="9"/>
  <c r="F37" i="9"/>
  <c r="F38" i="9"/>
  <c r="F39" i="9"/>
  <c r="F40" i="9"/>
  <c r="F42" i="9"/>
  <c r="F43" i="9"/>
  <c r="F44" i="9"/>
  <c r="F45" i="9"/>
  <c r="F47" i="9"/>
  <c r="F48" i="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6" i="29"/>
  <c r="F7" i="29"/>
  <c r="G48" i="36"/>
  <c r="H48" i="36"/>
  <c r="I48" i="36"/>
  <c r="G36" i="36"/>
  <c r="H36" i="36"/>
  <c r="I36" i="36"/>
  <c r="G20" i="36"/>
  <c r="H20" i="36"/>
  <c r="I20" i="36"/>
  <c r="G14" i="36"/>
  <c r="H14" i="36"/>
  <c r="I14" i="36"/>
  <c r="E40" i="36"/>
  <c r="C30" i="36"/>
  <c r="D30" i="36"/>
  <c r="E30" i="36"/>
  <c r="C20" i="36"/>
  <c r="D20" i="36"/>
  <c r="E20" i="36"/>
  <c r="F20" i="36"/>
  <c r="C40" i="36"/>
  <c r="D40" i="36"/>
  <c r="F40" i="36"/>
  <c r="G40" i="36"/>
  <c r="H40" i="36"/>
  <c r="I40" i="36"/>
  <c r="I8" i="34"/>
  <c r="F8" i="34"/>
  <c r="F29" i="34" s="1"/>
  <c r="C6" i="24" l="1"/>
  <c r="E6" i="24"/>
  <c r="E22" i="9"/>
  <c r="E48" i="9"/>
  <c r="E29" i="9"/>
  <c r="E21" i="9"/>
  <c r="E14" i="9"/>
  <c r="E28" i="9"/>
  <c r="E20" i="9"/>
  <c r="E40" i="9"/>
  <c r="E45" i="9"/>
  <c r="E36" i="9"/>
  <c r="E27" i="9"/>
  <c r="E19" i="9"/>
  <c r="E9" i="9"/>
  <c r="E35" i="9"/>
  <c r="E26" i="9"/>
  <c r="E43" i="9"/>
  <c r="E34" i="9"/>
  <c r="E25" i="9"/>
  <c r="E17" i="9"/>
  <c r="E6" i="9"/>
  <c r="E42" i="9"/>
  <c r="E33" i="9"/>
  <c r="E24" i="9"/>
  <c r="E16" i="9"/>
  <c r="J30" i="36"/>
  <c r="K30" i="36"/>
  <c r="E8" i="9"/>
  <c r="E11" i="9"/>
  <c r="E32" i="9"/>
  <c r="E23" i="9"/>
  <c r="E39" i="9"/>
  <c r="E31" i="9"/>
  <c r="E13" i="9"/>
  <c r="E38" i="9"/>
  <c r="E12" i="9"/>
  <c r="E47" i="9"/>
  <c r="E37" i="9"/>
  <c r="D7" i="9"/>
  <c r="E44" i="9"/>
  <c r="E18" i="9"/>
  <c r="C5" i="24"/>
  <c r="D9" i="33"/>
  <c r="K71" i="36"/>
  <c r="J40" i="36"/>
  <c r="K48" i="36"/>
  <c r="K40" i="36"/>
  <c r="J14" i="36"/>
  <c r="K20" i="36"/>
  <c r="K36" i="36"/>
  <c r="K14" i="36"/>
  <c r="J71" i="36"/>
  <c r="J48" i="36"/>
  <c r="J36" i="36"/>
  <c r="C78" i="36"/>
  <c r="K63" i="36"/>
  <c r="E78" i="36"/>
  <c r="J63" i="36"/>
  <c r="J20" i="36"/>
  <c r="D78" i="36"/>
  <c r="C6" i="25"/>
  <c r="D6" i="25"/>
  <c r="G6" i="25"/>
  <c r="H6" i="25"/>
  <c r="C8" i="25"/>
  <c r="D8" i="25"/>
  <c r="G8" i="25"/>
  <c r="H8" i="25"/>
  <c r="F48" i="36"/>
  <c r="K78" i="36" l="1"/>
  <c r="I8" i="25"/>
  <c r="I6" i="25"/>
  <c r="B46" i="9"/>
  <c r="B41" i="9"/>
  <c r="F41" i="9" s="1"/>
  <c r="C40" i="9"/>
  <c r="C43" i="9"/>
  <c r="C35" i="9"/>
  <c r="C31" i="9"/>
  <c r="B30" i="9"/>
  <c r="C30" i="9" s="1"/>
  <c r="C25" i="9"/>
  <c r="C24" i="9"/>
  <c r="C23" i="9"/>
  <c r="B15" i="9"/>
  <c r="F5" i="9"/>
  <c r="D28" i="37"/>
  <c r="E15" i="37"/>
  <c r="D15" i="37"/>
  <c r="E41" i="9" l="1"/>
  <c r="E5" i="9"/>
  <c r="F30" i="9"/>
  <c r="C41" i="9"/>
  <c r="B10" i="9"/>
  <c r="F10" i="9" s="1"/>
  <c r="F15" i="9"/>
  <c r="F46" i="9"/>
  <c r="C6" i="9"/>
  <c r="C46" i="9"/>
  <c r="C19" i="9"/>
  <c r="C27" i="9"/>
  <c r="C42" i="9"/>
  <c r="C44" i="9"/>
  <c r="C39" i="9"/>
  <c r="C45" i="9"/>
  <c r="C29" i="9"/>
  <c r="C5" i="9"/>
  <c r="C22" i="9"/>
  <c r="C17" i="9"/>
  <c r="C47" i="9"/>
  <c r="C28" i="9"/>
  <c r="C38" i="9"/>
  <c r="C33" i="9" l="1"/>
  <c r="E46" i="9"/>
  <c r="E15" i="9"/>
  <c r="C26" i="9"/>
  <c r="B7" i="9"/>
  <c r="F7" i="9" s="1"/>
  <c r="C10" i="9"/>
  <c r="E10" i="9"/>
  <c r="C32" i="9"/>
  <c r="E30" i="9"/>
  <c r="C34" i="9"/>
  <c r="C37" i="9"/>
  <c r="C36" i="9"/>
  <c r="C13" i="9"/>
  <c r="C12" i="9"/>
  <c r="C16" i="9"/>
  <c r="C21" i="9"/>
  <c r="C11" i="9"/>
  <c r="C20" i="9"/>
  <c r="C15" i="9"/>
  <c r="C14" i="9"/>
  <c r="C18" i="9"/>
  <c r="C7" i="9" l="1"/>
  <c r="E7" i="9"/>
  <c r="C8" i="9"/>
  <c r="C9" i="9"/>
  <c r="F14" i="36" l="1"/>
  <c r="E10" i="10" l="1"/>
  <c r="D10" i="10"/>
  <c r="B13" i="10"/>
  <c r="C13" i="10"/>
  <c r="D13" i="10"/>
  <c r="E13" i="10"/>
  <c r="B14" i="10"/>
  <c r="C14" i="10"/>
  <c r="D14" i="10"/>
  <c r="E14" i="10"/>
  <c r="B15" i="10"/>
  <c r="C15" i="10"/>
  <c r="D15" i="10"/>
  <c r="E15" i="10"/>
  <c r="C12" i="10"/>
  <c r="D12" i="10"/>
  <c r="E12" i="10"/>
  <c r="B12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8" i="10"/>
  <c r="D8" i="10"/>
  <c r="E8" i="10"/>
  <c r="C4" i="10"/>
  <c r="D4" i="10"/>
  <c r="E4" i="10"/>
  <c r="B4" i="10"/>
  <c r="E76" i="37" l="1"/>
  <c r="D76" i="37"/>
  <c r="B76" i="37"/>
  <c r="E52" i="37"/>
  <c r="D52" i="37"/>
  <c r="E48" i="37"/>
  <c r="D48" i="37"/>
  <c r="B48" i="37"/>
  <c r="E40" i="37"/>
  <c r="D40" i="37"/>
  <c r="B40" i="37"/>
  <c r="E36" i="37"/>
  <c r="D36" i="37"/>
  <c r="E28" i="37"/>
  <c r="B28" i="37"/>
  <c r="D9" i="37"/>
  <c r="F48" i="37" l="1"/>
  <c r="D83" i="37"/>
  <c r="B83" i="37"/>
  <c r="F36" i="37"/>
  <c r="E83" i="37"/>
  <c r="B71" i="36" l="1"/>
  <c r="B40" i="36"/>
  <c r="F36" i="36"/>
  <c r="B30" i="36"/>
  <c r="B20" i="36"/>
  <c r="B78" i="36" l="1"/>
  <c r="B8" i="25" l="1"/>
  <c r="B6" i="25"/>
  <c r="F5" i="29" l="1"/>
  <c r="F82" i="37" l="1"/>
  <c r="F81" i="37"/>
  <c r="F80" i="37"/>
  <c r="F79" i="37"/>
  <c r="F78" i="37"/>
  <c r="F77" i="37"/>
  <c r="F76" i="37"/>
  <c r="F56" i="37"/>
  <c r="F55" i="37"/>
  <c r="F54" i="37"/>
  <c r="F53" i="37"/>
  <c r="F52" i="37"/>
  <c r="F44" i="37"/>
  <c r="F42" i="37"/>
  <c r="F41" i="37"/>
  <c r="F29" i="37"/>
  <c r="F26" i="37"/>
  <c r="F25" i="37"/>
  <c r="F22" i="37"/>
  <c r="F21" i="37"/>
  <c r="F18" i="37"/>
  <c r="F17" i="37"/>
  <c r="F16" i="37"/>
  <c r="F15" i="37"/>
  <c r="F14" i="37"/>
  <c r="F13" i="37"/>
  <c r="F12" i="37"/>
  <c r="F11" i="37"/>
  <c r="F10" i="37"/>
  <c r="F9" i="37" l="1"/>
  <c r="C48" i="9"/>
  <c r="F40" i="37"/>
  <c r="F23" i="37"/>
  <c r="F28" i="37"/>
  <c r="F83" i="37" l="1"/>
  <c r="F4" i="10" l="1"/>
  <c r="F10" i="10" l="1"/>
  <c r="G10" i="10" s="1"/>
  <c r="F8" i="10"/>
  <c r="F7" i="10"/>
  <c r="F6" i="10"/>
  <c r="F5" i="10"/>
  <c r="G15" i="10"/>
  <c r="F15" i="10"/>
  <c r="G14" i="10"/>
  <c r="F14" i="10"/>
  <c r="G13" i="10"/>
  <c r="F13" i="10"/>
  <c r="G12" i="10"/>
  <c r="F12" i="10"/>
  <c r="G8" i="10"/>
  <c r="G7" i="10"/>
  <c r="G6" i="10"/>
  <c r="G5" i="10"/>
  <c r="G4" i="10"/>
  <c r="B5" i="6" l="1"/>
  <c r="B4" i="6" s="1"/>
  <c r="D29" i="34" l="1"/>
</calcChain>
</file>

<file path=xl/sharedStrings.xml><?xml version="1.0" encoding="utf-8"?>
<sst xmlns="http://schemas.openxmlformats.org/spreadsheetml/2006/main" count="785" uniqueCount="399">
  <si>
    <t>Доля девочек соответствующего возраста в численности всех девочек в возрасте 0-17 лет включительно (%)</t>
  </si>
  <si>
    <t>Доля девочек соответствующего возраста в численности всего населения (%)</t>
  </si>
  <si>
    <t>Раздел II. Численность врачей акушеров-гинекологов, оказывающих специализированную гинекологическую помощь детям</t>
  </si>
  <si>
    <t>Итого</t>
  </si>
  <si>
    <t>5 - 9 лет</t>
  </si>
  <si>
    <t>0 - 4 года</t>
  </si>
  <si>
    <t>10 - 14 лет</t>
  </si>
  <si>
    <t>15 - 17 лет</t>
  </si>
  <si>
    <t>Травмы половых органов  S30.2, S31.4, S31.5</t>
  </si>
  <si>
    <t xml:space="preserve">Лейомиома матки D25  </t>
  </si>
  <si>
    <t>до 14 лет</t>
  </si>
  <si>
    <t>15-17 лет</t>
  </si>
  <si>
    <t>кол-во</t>
  </si>
  <si>
    <t>%</t>
  </si>
  <si>
    <t>Медицинская реабилитация в амбулаторных условиях и в дневных стационарах</t>
  </si>
  <si>
    <t>Медицинская реабилитация в стационарных условиях</t>
  </si>
  <si>
    <t>Лечение в амбулаторных условиях и в дневных стационарах</t>
  </si>
  <si>
    <t>Лечение в стационарных условиях</t>
  </si>
  <si>
    <t>Доброкачественное заболевание шейки матки N87</t>
  </si>
  <si>
    <t>Врожденная аномалия молочной железы и соска Q83</t>
  </si>
  <si>
    <t>Раздел I. Общая численность населения и численность детского населения, в том числе девочек</t>
  </si>
  <si>
    <t>другие виды аборта (криминальный) О05</t>
  </si>
  <si>
    <t>аборт неуточненный (внебольничный) О06</t>
  </si>
  <si>
    <t>самопроизвольный аборт О03</t>
  </si>
  <si>
    <t>другие анормальные продукты зачатия O02</t>
  </si>
  <si>
    <t>Охват профилактическим осмотром девочек (% осмотренных от подлежащих осмотру)</t>
  </si>
  <si>
    <t>- cклерозирующий лихен N76.8</t>
  </si>
  <si>
    <t>х</t>
  </si>
  <si>
    <t>- эндометриоз яичника N80.1</t>
  </si>
  <si>
    <t>- эндометриоз тазовой брюшины N80.3</t>
  </si>
  <si>
    <t>- вульвы и влагалища C51.- + C52.-</t>
  </si>
  <si>
    <t>- тела матки C54.- + C55.-</t>
  </si>
  <si>
    <t>- эндометриоз матки, включен аденомиоз N80.0</t>
  </si>
  <si>
    <t>- острый тазовый перитонит N73.3</t>
  </si>
  <si>
    <t>- тазовые перитонеальные спайки N73.6</t>
  </si>
  <si>
    <t>- вульвит острый и обострение хронического N76.2-3</t>
  </si>
  <si>
    <t>- вульвовагинит острый и обострение хронического N76.0-1</t>
  </si>
  <si>
    <t>Аногенитальные бородавки (папилломы ) A63.0</t>
  </si>
  <si>
    <t>- тела и шейки матки Q51</t>
  </si>
  <si>
    <t>- киста фолликулярная N83.0</t>
  </si>
  <si>
    <t>- киста желтого тела, в т.ч. геморрагическая (апоплексия) N83.1</t>
  </si>
  <si>
    <t>- молочной железы С50.-</t>
  </si>
  <si>
    <t>- яичника С56.-</t>
  </si>
  <si>
    <t>- при синдроме Тернера Q96.0-9</t>
  </si>
  <si>
    <t>- у женщин с кариотипом 46,XY Q97.3</t>
  </si>
  <si>
    <t>- при агенезии гонад у женщин с кариотипом 46,ХХ</t>
  </si>
  <si>
    <t>- при гипофункции гипофиза/гипоталамуса E23</t>
  </si>
  <si>
    <t>- преждевременное телархе E30.8</t>
  </si>
  <si>
    <t>- периферическое ППР (МОБ-синдром) Q78.1</t>
  </si>
  <si>
    <t>- гонадотропинзависимое ППР E22.8</t>
  </si>
  <si>
    <t>- на фоне адреногенитальных расстройств E25.-</t>
  </si>
  <si>
    <t>-  у первобеременных</t>
  </si>
  <si>
    <t xml:space="preserve">- у первобеременных О03-О06, всего </t>
  </si>
  <si>
    <t>- у ВИЧ-инфицированных женщин О03-О06</t>
  </si>
  <si>
    <t>- из них проведено медикаментозным методом</t>
  </si>
  <si>
    <t>- пузырный занос О01</t>
  </si>
  <si>
    <t>аборт по медицинским показаниям О04</t>
  </si>
  <si>
    <t>- в сроки до 12 недель</t>
  </si>
  <si>
    <t>- в сроки с 12 до 22 недель</t>
  </si>
  <si>
    <t>- инфекции половых путей и тазовых органов О08.0</t>
  </si>
  <si>
    <t>- эмболия О08.2</t>
  </si>
  <si>
    <t>- шок О08.3</t>
  </si>
  <si>
    <t>- неудачная попытка аборта О07</t>
  </si>
  <si>
    <t>- медикаментозным методом</t>
  </si>
  <si>
    <t>- длительное или чрезмерное кровотечение О08.1</t>
  </si>
  <si>
    <t>Доброкачественное новообразование влагалища и вульвы D28</t>
  </si>
  <si>
    <t>Численность детей в возрасте 0-17 лет включительно (девочек и мальчиков)</t>
  </si>
  <si>
    <t>Доля детей (девочек и мальчиков) соответствующего возраста в численности всего населения (%)</t>
  </si>
  <si>
    <t xml:space="preserve">Численность девочек в возрасте 0-17 лет включительно </t>
  </si>
  <si>
    <t>Доля девочек в возрасте 0-17 лет включительно в численности женского населения (%)</t>
  </si>
  <si>
    <t>* - в том числе имеющих действующий сертификат (менее 5 лет с момента последнего курса) о тематическом усовершенствовании (ТУ) по гинекологии детей и подростков</t>
  </si>
  <si>
    <t>** - в том числе имеющих действующий сертификат (менее 5 лет с момента последнего курса) о тематическом усовершенствовании (ТУ) по гинекологии детей и подростков</t>
  </si>
  <si>
    <t>зарегистрировано заболеваний</t>
  </si>
  <si>
    <t>из них с впервые в жизни установленным диагнозом</t>
  </si>
  <si>
    <t>0-14 лет</t>
  </si>
  <si>
    <t>Взято под диспансерное наблюдение</t>
  </si>
  <si>
    <t>Снято с диспансерного наблюдения</t>
  </si>
  <si>
    <t>выскабливание матки (кроме аборта)</t>
  </si>
  <si>
    <t>по поводу внематочной беременности</t>
  </si>
  <si>
    <t>гистероскопия</t>
  </si>
  <si>
    <t>экстирпация и надвлагалищная ампутация матки</t>
  </si>
  <si>
    <t xml:space="preserve">(по данным формы статистической отчетности № 030-ПО/о-17, п. 4.1, 4.2)
</t>
  </si>
  <si>
    <t>Санаторно-курортное лечение</t>
  </si>
  <si>
    <t>Показатели</t>
  </si>
  <si>
    <t>Заполняется региональной службой статистики</t>
  </si>
  <si>
    <t xml:space="preserve">в женских консультациях </t>
  </si>
  <si>
    <t>Численность женского населения</t>
  </si>
  <si>
    <t>в детских поликлиниках и детских поликлинических отделениях</t>
  </si>
  <si>
    <t>в центрах охраны репродуктивного здоровья подростков</t>
  </si>
  <si>
    <t>в консультативно-диагностических центрах</t>
  </si>
  <si>
    <t>в центрах планирования семьи и репродукции</t>
  </si>
  <si>
    <t>в прочих медицинских организациях</t>
  </si>
  <si>
    <t>Возрастная группа (полных лет включительно)</t>
  </si>
  <si>
    <t>Итого:</t>
  </si>
  <si>
    <t>Раздел VIII. Данные обеспеченности гинекологическими койками для детей в возрасте от 0 до 17 лет</t>
  </si>
  <si>
    <t>в условиях взрослых стационарных медицинских организаций</t>
  </si>
  <si>
    <t>в условиях детских стационарных медицинских организаций, в том числе:</t>
  </si>
  <si>
    <t>- врожденные аномалии развития фаллопиевых труб (фимбриальная киста -гидатида) Q50.4</t>
  </si>
  <si>
    <t>- врожденные аномалии развития широких связок (эпооофорона, гартнерова хода, пароовариальная) Q50.5</t>
  </si>
  <si>
    <t>Всего заболеваний:</t>
  </si>
  <si>
    <t>Лапаротомия</t>
  </si>
  <si>
    <t>Лапароскопия диагностическая/лечебная</t>
  </si>
  <si>
    <t>Возрастная группа</t>
  </si>
  <si>
    <t>- вульва</t>
  </si>
  <si>
    <t>- влагалище</t>
  </si>
  <si>
    <t>- яичник</t>
  </si>
  <si>
    <t>- маточная труба</t>
  </si>
  <si>
    <t>Всего прерываний беременности О03-О06 (по данным Формы №13 "Сведения о беременности с абортивным исходом"), из них:</t>
  </si>
  <si>
    <t>Прерывание беременности в срок с 12 до 22 недель, всего из них:</t>
  </si>
  <si>
    <t>Осложнения, вызванные абортом О08, всего из них:</t>
  </si>
  <si>
    <t>Число консультаций, проведенных по вопросам охраны репродуктивного здоровья (Z70.0-6)</t>
  </si>
  <si>
    <t>Число девочек, которым рекомендовано лечение, медицинская реабилитация, санаторно-курортное лечение после прерывания беременности</t>
  </si>
  <si>
    <t>медицинский аборт О04, проведенный по социальным показаниям, из них:</t>
  </si>
  <si>
    <t>медицинский аборт О04, в том числе:</t>
  </si>
  <si>
    <t>за</t>
  </si>
  <si>
    <t>год</t>
  </si>
  <si>
    <t>Ф.И.О. полностью:</t>
  </si>
  <si>
    <t xml:space="preserve">E-mail
</t>
  </si>
  <si>
    <t>Телефон:</t>
  </si>
  <si>
    <t>Название субъекта Российской Федерации</t>
  </si>
  <si>
    <t>Дата:</t>
  </si>
  <si>
    <t>дд/мм/гггг</t>
  </si>
  <si>
    <t>Процент оздоровления</t>
  </si>
  <si>
    <t>Число гинекологических коек, развернутых для детей в возрасте от 0 до 17 лет включительно всего, из них:</t>
  </si>
  <si>
    <t>Выписано больных всего, из них:</t>
  </si>
  <si>
    <t>Состояло под диспансерным наблюдением на конец года, предшествовавшего отчетному</t>
  </si>
  <si>
    <t>0-4 года</t>
  </si>
  <si>
    <t>5-9 лет</t>
  </si>
  <si>
    <t>10-14 лет</t>
  </si>
  <si>
    <t>- выворот матки N85.5</t>
  </si>
  <si>
    <t>- внутриматочные сращения N85.3</t>
  </si>
  <si>
    <t>- аплазия влагалища при функционирующей матке Q52.0</t>
  </si>
  <si>
    <t>- аплазия влагалища и матки Q51.0</t>
  </si>
  <si>
    <t>Роды - общее число, из них:</t>
  </si>
  <si>
    <r>
      <t xml:space="preserve">Кроме того: </t>
    </r>
    <r>
      <rPr>
        <i/>
        <sz val="12"/>
        <color theme="1"/>
        <rFont val="Times New Roman"/>
        <family val="1"/>
        <charset val="204"/>
      </rPr>
      <t>- внематочная беременность О00</t>
    </r>
  </si>
  <si>
    <t>Число женщин, умерших после прерывания беременности O02-O06, всего из них:</t>
  </si>
  <si>
    <t>Укомплектованность амбулаторного звена</t>
  </si>
  <si>
    <t>Укомплектованность стационарного звена</t>
  </si>
  <si>
    <t>Ответственный за отчет (должность):</t>
  </si>
  <si>
    <t>II. Предложения по развитию службы репродуктивного здоровья девочек от 0 до 17 лет включительно</t>
  </si>
  <si>
    <t>I. Описание проблем в сфере охраны репродуктивного здоровья девочек от 0 до 17 лет включительно в медицинской организации, в субъекте, в регионе</t>
  </si>
  <si>
    <t>- получивших консервативное лечение</t>
  </si>
  <si>
    <t>медицинский аборт легальный:</t>
  </si>
  <si>
    <t>медицинский аборт, проведенный по медицинским показаниям:</t>
  </si>
  <si>
    <t>Число девушек, обратившихся за советом о любой контрацепции в отчетном году (Z30.0), всего</t>
  </si>
  <si>
    <t>Нуждались в амбулаторных условиях и в дневных стационарах</t>
  </si>
  <si>
    <t>Прошли в амбулаторных условиях и в дневных стационарах</t>
  </si>
  <si>
    <t>Нуждались в стационарных условиях</t>
  </si>
  <si>
    <t>Прошли в стационарных условиях</t>
  </si>
  <si>
    <t xml:space="preserve">                   - в профильных гинекологических отделениях</t>
  </si>
  <si>
    <t xml:space="preserve">                   - в непрофильных (хирургических, урологических и иных) отделениях</t>
  </si>
  <si>
    <t>Число физических лиц основных работников на занятых должностях в амбулаторных условиях*</t>
  </si>
  <si>
    <t>3 года</t>
  </si>
  <si>
    <t>6 лет</t>
  </si>
  <si>
    <t>15 лет</t>
  </si>
  <si>
    <t>16 лет</t>
  </si>
  <si>
    <t>17 лет</t>
  </si>
  <si>
    <t>Всего</t>
  </si>
  <si>
    <t>Нозологии</t>
  </si>
  <si>
    <t>Общее число врачей акушеров-гинекологов, совмещающих амбулаторно-профилактическую и стационарную работу с девочками</t>
  </si>
  <si>
    <t>Число должностей врачей акушеров-гинекологов в подразделениях, оказывающих медицинскую помощь в амбулаторных условиях - штатных</t>
  </si>
  <si>
    <t>Число должностей врачей акушеров-гинекологов в подразделениях, оказывающих медицинскую помощь в амбулаторных условиях - занятых</t>
  </si>
  <si>
    <t>Число должностей врачей акушеров-гинекологов в подразделениях, оказывающих медицинскую помощь в стационарных условиях - штатных</t>
  </si>
  <si>
    <t>Число должностей врачей акушеров-гинекологов в подразделениях, оказывающих медицинскую помощь в стационарных условиях - занятых</t>
  </si>
  <si>
    <t xml:space="preserve">Число физических лиц основных работников на занятых должностях в стационарных условиях </t>
  </si>
  <si>
    <t xml:space="preserve">Число врачей-акушеров-гинекологов, участвующих в  профилактических осмотрах девочек декретируемых возрастов** </t>
  </si>
  <si>
    <t xml:space="preserve">Общая численность населения  </t>
  </si>
  <si>
    <t>13 лет</t>
  </si>
  <si>
    <t>Заполняется кадровой службой по данным формы № 30 в редакции от 30.12.2020  (таблица 1100)</t>
  </si>
  <si>
    <t>(по данным формы №30 от 30.12.2020, табл. 2105)</t>
  </si>
  <si>
    <r>
      <t>Заполняется службой медицинской статистики по</t>
    </r>
    <r>
      <rPr>
        <sz val="12"/>
        <rFont val="Times New Roman"/>
        <family val="1"/>
        <charset val="204"/>
      </rPr>
      <t xml:space="preserve"> данным формы №12 (табл. 1000, 2000) </t>
    </r>
    <r>
      <rPr>
        <sz val="12"/>
        <color theme="1"/>
        <rFont val="Times New Roman"/>
        <family val="1"/>
        <charset val="204"/>
      </rPr>
      <t>и по данным приказа №1130н</t>
    </r>
  </si>
  <si>
    <t>Общее число функционирующих кабинетов врачей гинекологов для несовершеннолетних</t>
  </si>
  <si>
    <t xml:space="preserve"> (форма № 30 от 30.12.2020 (приказ №863) и № 14 от 18.12.2020 (приказ №812) для ЛПУ, имеющих в структуре гинекологические койки для детей в возрасте от 0 до 17 лет включительно) </t>
  </si>
  <si>
    <t xml:space="preserve">  районной больницы</t>
  </si>
  <si>
    <t xml:space="preserve">  дневного стационара ЦОРЗП</t>
  </si>
  <si>
    <t xml:space="preserve">  городской больницы</t>
  </si>
  <si>
    <t xml:space="preserve">  областной многопрофильной больницы</t>
  </si>
  <si>
    <t xml:space="preserve">  специализированного стационара округа</t>
  </si>
  <si>
    <t xml:space="preserve">  Федерального специализированного учреждения</t>
  </si>
  <si>
    <t>операции на молочной железе</t>
  </si>
  <si>
    <t>заполняется по форме 14  приказ 812 от 18.12.2020</t>
  </si>
  <si>
    <t>заполняется на основании формы 32 приложение№1 Приказ № 876 от 31.12.2020 раздел 2201</t>
  </si>
  <si>
    <t>имеющих ВМС</t>
  </si>
  <si>
    <t>использующих гормональную контрацепцию</t>
  </si>
  <si>
    <t>использующих барьерную контрацепцию</t>
  </si>
  <si>
    <t>использующих прерванный половой акт</t>
  </si>
  <si>
    <t xml:space="preserve">применивших аварийную гормональную контрацепцию </t>
  </si>
  <si>
    <t xml:space="preserve">Состоит под наблюдением на конец года, в том числе: </t>
  </si>
  <si>
    <t>Годовой отчет врача-акушера-гинеколога для несовершеннолетних</t>
  </si>
  <si>
    <t>Состоит под диспансерным наблюдением на конец отчетного года</t>
  </si>
  <si>
    <t>Субъект РФ</t>
  </si>
  <si>
    <t>ВСЕГО</t>
  </si>
  <si>
    <t>Раздел IV. Структура выявленных гинекологических заболеваний и нарушений полового развития при профилактическом осмотре у несовершеннолетних девочек декретируемых возрастов</t>
  </si>
  <si>
    <t>(за основу взята учетная форма № 030-ПО/у-17 "сведения о профилактических медицинских осмотрах несовершеннолетнего")</t>
  </si>
  <si>
    <t>удаление 1 яичника</t>
  </si>
  <si>
    <t>удаление 2 яичников</t>
  </si>
  <si>
    <t>по поводу новообразований</t>
  </si>
  <si>
    <t>по поводу перекручивания с некрозом яичника</t>
  </si>
  <si>
    <t>по поводу  сактосальпинкса</t>
  </si>
  <si>
    <t>операций с применением высоких медицинских технологий (ВМТ)</t>
  </si>
  <si>
    <t>осложнения во время и после операции</t>
  </si>
  <si>
    <t>2. Заполняйте все разделы и графы таблицы</t>
  </si>
  <si>
    <t>- вульвовагинит N76.0-1</t>
  </si>
  <si>
    <t>неправильное заполнение</t>
  </si>
  <si>
    <t>- вульвит N76.2-3</t>
  </si>
  <si>
    <t>правильное заполнение</t>
  </si>
  <si>
    <t>6. Обратите внимание на подсчет корректных сумм в таблицах, например:</t>
  </si>
  <si>
    <t>- склерозирующий лихен N76.8</t>
  </si>
  <si>
    <t>Прошу  учесть при заполнении следующие моменты/либо отослать пояснения сотрудникам, которые будут заполнять формы:</t>
  </si>
  <si>
    <t>Воспалительные заболевания вульвы и влагалища N75-N77, из них</t>
  </si>
  <si>
    <t>Общее число операций на женских половых органах, из них:</t>
  </si>
  <si>
    <t>Раздел V. Данные о работе врача кабинета врача- гинеколога для несовершеннолетних</t>
  </si>
  <si>
    <r>
      <t>3. В строках, где стоят формулы, не нужно вписывать данные от руки. Результат считается автоматически. Эти строки выделены</t>
    </r>
    <r>
      <rPr>
        <sz val="12"/>
        <color theme="7" tint="-0.249977111117893"/>
        <rFont val="Times New Roman"/>
        <family val="1"/>
        <charset val="204"/>
      </rPr>
      <t xml:space="preserve"> </t>
    </r>
    <r>
      <rPr>
        <b/>
        <sz val="12"/>
        <color theme="7" tint="-0.249977111117893"/>
        <rFont val="Times New Roman"/>
        <family val="1"/>
        <charset val="204"/>
      </rPr>
      <t>желтым</t>
    </r>
    <r>
      <rPr>
        <sz val="12"/>
        <color theme="1"/>
        <rFont val="Times New Roman"/>
        <family val="1"/>
        <charset val="204"/>
      </rPr>
      <t xml:space="preserve"> цветом </t>
    </r>
  </si>
  <si>
    <t>ПОКАЗАТЕЛИ</t>
  </si>
  <si>
    <t>Заполняется службой медицинской статистики в абсолютных числах, по данным формы №12 (табл. 1000, 2000)</t>
  </si>
  <si>
    <t>- обильные, частые и нерегулярные менструальные кровотечения (АМКПП) N92.2</t>
  </si>
  <si>
    <t>- сальпингит и оофорит N70</t>
  </si>
  <si>
    <t>- вульвовагинит N76.0-N76.1</t>
  </si>
  <si>
    <t>- вульвит N76.2-N76.3</t>
  </si>
  <si>
    <t>- cлабовыраженная дисплазия (ЦИН I / LSIL) N87.0</t>
  </si>
  <si>
    <t>Доброкачественная опухоль яичника D27</t>
  </si>
  <si>
    <t xml:space="preserve"> -преждевременное телархе E30.8</t>
  </si>
  <si>
    <t>Беременность, роды и послеродовый период О00-О99</t>
  </si>
  <si>
    <t>- сифилис A51.0, А51.3, N74.2</t>
  </si>
  <si>
    <t>- гонорея A54.0-2, N74.3</t>
  </si>
  <si>
    <t>- хламидиоз A56.0-2, N74.4</t>
  </si>
  <si>
    <t>- трихомониаз A59.0</t>
  </si>
  <si>
    <t>- аногенитальная герпетическая вирусная инфекция A60.0-1</t>
  </si>
  <si>
    <t>Всего заболеваний</t>
  </si>
  <si>
    <t>- преждевременное телархе Е30.8</t>
  </si>
  <si>
    <r>
      <t xml:space="preserve">4. В строках, где стоит </t>
    </r>
    <r>
      <rPr>
        <b/>
        <sz val="14"/>
        <color theme="1"/>
        <rFont val="Times New Roman"/>
        <family val="1"/>
        <charset val="204"/>
      </rPr>
      <t>"х"</t>
    </r>
    <r>
      <rPr>
        <sz val="12"/>
        <color theme="1"/>
        <rFont val="Times New Roman"/>
        <family val="1"/>
        <charset val="204"/>
      </rPr>
      <t xml:space="preserve"> не может быть никаких цифр, так как диагноз не соответствует возрасту</t>
    </r>
  </si>
  <si>
    <r>
      <t>5. В тех разделах, где в таблицах есть разбивка по возрастам, должны быть не только итоговые данные 0-17 лет или "всего", но и все данные по возрастам,</t>
    </r>
    <r>
      <rPr>
        <b/>
        <sz val="12"/>
        <color theme="1"/>
        <rFont val="Times New Roman"/>
        <family val="1"/>
        <charset val="204"/>
      </rPr>
      <t xml:space="preserve"> например:</t>
    </r>
  </si>
  <si>
    <t>1. Будьте  внимательны и ответственны при заполнении годового отчета .</t>
  </si>
  <si>
    <t xml:space="preserve">в год достижения возраста 6 лет </t>
  </si>
  <si>
    <t xml:space="preserve">в год достижения возраста 13 лет </t>
  </si>
  <si>
    <t>в год достижения возраста 15 лет</t>
  </si>
  <si>
    <t xml:space="preserve">в год достижения возраста 16 лет </t>
  </si>
  <si>
    <t xml:space="preserve">в год достижения возраста 17 лет </t>
  </si>
  <si>
    <t xml:space="preserve">Число детей-инвалидов в возрасте от 0 до 17 лет включительно </t>
  </si>
  <si>
    <t>Число девочек с 5 до 9 лет включительно, из них:</t>
  </si>
  <si>
    <t>Число девочек с 10 до 14 лет включительно, из них:</t>
  </si>
  <si>
    <t>Число девочек с 0 до 14 лет включительно</t>
  </si>
  <si>
    <t>Число девочек с 15 до 17 лет включительно, из них:</t>
  </si>
  <si>
    <r>
      <t xml:space="preserve">Число девочек, </t>
    </r>
    <r>
      <rPr>
        <b/>
        <sz val="12"/>
        <color theme="1"/>
        <rFont val="Times New Roman"/>
        <family val="1"/>
        <charset val="204"/>
      </rPr>
      <t>подлежащих профилактическому осмотру</t>
    </r>
    <r>
      <rPr>
        <sz val="12"/>
        <color theme="1"/>
        <rFont val="Times New Roman"/>
        <family val="1"/>
        <charset val="204"/>
      </rPr>
      <t xml:space="preserve"> в соответствующем возрасте (абсолютное число)</t>
    </r>
  </si>
  <si>
    <r>
      <t>Число осмотренных девочек</t>
    </r>
    <r>
      <rPr>
        <b/>
        <sz val="12"/>
        <color theme="1"/>
        <rFont val="Times New Roman"/>
        <family val="1"/>
        <charset val="204"/>
      </rPr>
      <t>, из числа подлежащих осмотру</t>
    </r>
    <r>
      <rPr>
        <sz val="12"/>
        <color theme="1"/>
        <rFont val="Times New Roman"/>
        <family val="1"/>
        <charset val="204"/>
      </rPr>
      <t xml:space="preserve"> в соответствующем возрасте (абсолютное число)</t>
    </r>
  </si>
  <si>
    <t>Число девочек, отнесенных к 1 группе здоровья из числа осмотренных</t>
  </si>
  <si>
    <t>Число девочек, отнесенных к 2 группе здоровья из числа осмотренных</t>
  </si>
  <si>
    <t>Число девочек, отнесенных к 3 группе здоровья из числа осмотренных</t>
  </si>
  <si>
    <t>Число девочек, отнесенных к 4 группе здоровья из числа осмотренных</t>
  </si>
  <si>
    <t>Число девочек, отнесенных к 5 группе здоровья из числа осмотренных</t>
  </si>
  <si>
    <t>Число выявленных больных с гинекологическим заболеванием, нарушением полового развития и патологией молочных желез</t>
  </si>
  <si>
    <t>% выявленных больных с гинекологическим заболеванием, нарушением полового развития и патологией молочных желез</t>
  </si>
  <si>
    <t>отсутствие менструаций, скудные и редкие менструации N91</t>
  </si>
  <si>
    <t>обильные, частые и нерегулярные менструации N92.2-3; N93.9</t>
  </si>
  <si>
    <t xml:space="preserve"> - изъязвление вульвы N76.6</t>
  </si>
  <si>
    <t xml:space="preserve"> - болезни бартолиниевой железы (киста, абсцесс) N75</t>
  </si>
  <si>
    <t xml:space="preserve"> - киста вульвы N90.7</t>
  </si>
  <si>
    <t>(выборка из учетной формы № 030-ПО/у-17 с добавлениями "сведения о профилактических медицинских осмотрах несовершеннолетнего")</t>
  </si>
  <si>
    <t>Гирсутизм L68.0</t>
  </si>
  <si>
    <t>Беременность, роды и послеродовый период О00-О99, Z33</t>
  </si>
  <si>
    <t>Преждевременное половое развитие Е22.8, Е25.-, Е27.0, Е 30.1, Е30.8, Q78.1, из них:</t>
  </si>
  <si>
    <t>Нарушения ритма и характера менструаций N91-N93, из них:</t>
  </si>
  <si>
    <t xml:space="preserve">Аногенитальные бородавки (папилломы, кондиломы вульвы) А63.0 </t>
  </si>
  <si>
    <t>Раздел IV. Структура выявленных гинекологических заболеваний и нарушений полового развития при профилактическом осмотре у девочек 0-17 лет включительно</t>
  </si>
  <si>
    <t>Число посещений врача акушера-гинеколога, из них:</t>
  </si>
  <si>
    <t xml:space="preserve"> - по поводу заболеваний</t>
  </si>
  <si>
    <t xml:space="preserve"> - с профилактическими и иными целями (за исключением девочек, направленных на плановый профилактический осмотр в декретируемом возрасте)</t>
  </si>
  <si>
    <t>в перинатальных центрах</t>
  </si>
  <si>
    <t>Количество девочек, прошедших полный цикл вакцинации от вируса папилломы человека  с учетом возрастных групп (всего)</t>
  </si>
  <si>
    <t>Количество девочек, переданных под наблюдение поликлиники для взрослых/женской консультации (по данным формы № 12, табл. 2001)</t>
  </si>
  <si>
    <t>- прооперированных, из них в условиях:</t>
  </si>
  <si>
    <t>Всего зарегистрировано заболеваний</t>
  </si>
  <si>
    <t>Задержка полового развития Е23.0-1,Е26.6, Е28.3, Е30.0, Е45., Е89.3-4, Q50.0, Q96.</t>
  </si>
  <si>
    <t>Проводится диспансерное наблюдение на конец отчетного периода</t>
  </si>
  <si>
    <t>Воспалительные болезни женских тазовых органов всего  N70-74, из них:</t>
  </si>
  <si>
    <t>Эндометриоз всего N80, из них:</t>
  </si>
  <si>
    <r>
      <t xml:space="preserve">Инфекции передаваемые половым путем всего, из них:         </t>
    </r>
    <r>
      <rPr>
        <b/>
        <sz val="14"/>
        <color theme="1"/>
        <rFont val="Times New Roman"/>
        <family val="1"/>
        <charset val="204"/>
      </rPr>
      <t>(данные территориальных органов Росстата)</t>
    </r>
  </si>
  <si>
    <t>Преждевременное половое развитие E22.8, E25.-, E27.0, E30.1.,Q78.1,  из них:</t>
  </si>
  <si>
    <t>Задержка полового развития E23.0-1, E26.6, E28.3, E30.0, E45.-, E89.3-4, Q50.0, Q96., из них:</t>
  </si>
  <si>
    <t>Воспалительные болезни женских тазовых органов (ВЗОМТ) всего  N70-74 всего, из них:</t>
  </si>
  <si>
    <t>Воспалительные заболевания вульвы и влагалища всего N75-77всего, из них:</t>
  </si>
  <si>
    <t>Врожденные аномалии (пороки) женских половых органов Q50-Q52, из них:</t>
  </si>
  <si>
    <t>Невоспалительные болезни яичника,  маточной трубы и широкой связки матки всего N83.0–9,  из них:</t>
  </si>
  <si>
    <t>Злокачественные новообразования C00-C96, впервые выявленные всего, из них:</t>
  </si>
  <si>
    <t>Прерывание беременности в сроки до 12 недель О02-О06 всего, из них:</t>
  </si>
  <si>
    <t>Осложнения, вызванные абортом О08 всего, из них:</t>
  </si>
  <si>
    <t>- длительное или массивное кровотечение О08.1</t>
  </si>
  <si>
    <t>Болезни молочной железы N60-N64, D24 всего , из них:</t>
  </si>
  <si>
    <t>- cклерозирующий лихен N76.8/лейокплакия вульвы N90.4</t>
  </si>
  <si>
    <t>Воспалительные заболевания вульвы и влагалища всего N75-N77, N90.4,N90.7, из них.:</t>
  </si>
  <si>
    <t>Дисплазия шейки матки N87,  из них:</t>
  </si>
  <si>
    <t>Преждевременное половое развитие для девочек в возрасте до 8 лет, E22.8, E25.-, E27.0, E30.1.,Q78.1, из них:</t>
  </si>
  <si>
    <t>- аменорея N91.0; N91.1(отсутствие менструации 6 и более месяцев)</t>
  </si>
  <si>
    <t>- олигоменорея N91.3- 4(задержки менструации на 1,5 и более месяцев)</t>
  </si>
  <si>
    <t>- воспалительная болезнь шейки матки (экзоцервицит, эндоцервицит с наличием или без эрозии или эктропиона) N72</t>
  </si>
  <si>
    <t>- умеренно выраженная дисплазия (ЦИН II/HSIL) N87.1</t>
  </si>
  <si>
    <t>Задержка полового развития E23.0-1, E26.6, E28.3, E30.0, E34.5, E45., E89.3-4, Q97.3, Q 96 из них:</t>
  </si>
  <si>
    <t xml:space="preserve"> - cиндром андрогенной резистентности, тестикулярной феминизации, периферичесокй гармональной рецепции E34,5</t>
  </si>
  <si>
    <t xml:space="preserve"> - клитора  Q52.6 и малых половых губ  Q52.7-8</t>
  </si>
  <si>
    <t>- шейки матки С53, карцинома in situ  D06, ЦИН III  N87.2</t>
  </si>
  <si>
    <t>Рубцовая деформация вульвы и влагалища N89.5</t>
  </si>
  <si>
    <t>Нарушение мочеполовой системы после медицинских процедур N99, из них:</t>
  </si>
  <si>
    <t>- послеоперационные спайки влагалища N99.2</t>
  </si>
  <si>
    <t xml:space="preserve"> - послеоперационные спайки в малом тазу N99.4</t>
  </si>
  <si>
    <t>- порок развития вульвы Q52</t>
  </si>
  <si>
    <t>- кистозная аномалия развития яичника Q50.1</t>
  </si>
  <si>
    <r>
      <t>Раздел VI. Сведения о заболеваниях, зарегистрированных по обращаемости</t>
    </r>
    <r>
      <rPr>
        <b/>
        <sz val="12"/>
        <color theme="1"/>
        <rFont val="Times New Roman"/>
        <family val="1"/>
        <charset val="204"/>
      </rPr>
      <t xml:space="preserve">
</t>
    </r>
  </si>
  <si>
    <t>Раздел VII. Мероприятия по диспансеризации девочек с гинекологическими заболеваниями</t>
  </si>
  <si>
    <t xml:space="preserve"> - послеоперационные тазовые перитонеальные спайки N99.4</t>
  </si>
  <si>
    <t>Количество девочек, подвергнутых в отчетном году оперативным вмешательствам</t>
  </si>
  <si>
    <t xml:space="preserve"> РФ</t>
  </si>
  <si>
    <t>** - в том числе в составе выездных бригад</t>
  </si>
  <si>
    <t xml:space="preserve"> Сращение вульвы (малых половых губ) N90.8</t>
  </si>
  <si>
    <t xml:space="preserve">Злокачественные новообразования вульвы и влагалища С51, С52 </t>
  </si>
  <si>
    <t xml:space="preserve"> Травмы наружных половых органов S30.2, S31.4-5</t>
  </si>
  <si>
    <t xml:space="preserve"> Дисменорея N94.4-N94.6</t>
  </si>
  <si>
    <t xml:space="preserve"> Синдром предменструального напряжения N94.3</t>
  </si>
  <si>
    <t xml:space="preserve"> Вульвит N76.2-3</t>
  </si>
  <si>
    <t xml:space="preserve"> Склерозирующий лихен N76.8/лейкоплакия вульвы N90.4 </t>
  </si>
  <si>
    <t xml:space="preserve"> Изъязвление вульвы N76.6</t>
  </si>
  <si>
    <t xml:space="preserve"> Болезни бартолиниевой железы (киста, абсцесс) N75</t>
  </si>
  <si>
    <t xml:space="preserve"> Киста вульвы N90.7</t>
  </si>
  <si>
    <t xml:space="preserve"> Вульвовагинит N76.0-1</t>
  </si>
  <si>
    <t xml:space="preserve"> Воспалительные болезни молочной железы (мастит, абсцесс) N61</t>
  </si>
  <si>
    <t xml:space="preserve"> Гипертрофия молочной железы N62</t>
  </si>
  <si>
    <t xml:space="preserve"> Образование молочной железы неуточненное (узелок, узелки) N63</t>
  </si>
  <si>
    <t xml:space="preserve"> Мастодиния N64.4</t>
  </si>
  <si>
    <t>Врожденные аномалии (пороки развития) вульвы (персистирующий урогенитальный синус, клитора, гимена, влагалища) Q52.0, Q52.1, Q52.3, Q52.5, Q52.6</t>
  </si>
  <si>
    <t xml:space="preserve"> Недостаточность питания Е40- Е46</t>
  </si>
  <si>
    <t xml:space="preserve"> Ожирение Е66</t>
  </si>
  <si>
    <t>Всего выявлено болезней мочеполовой системы и молочных желез</t>
  </si>
  <si>
    <t xml:space="preserve"> - при синдроме Тернера Q 96.</t>
  </si>
  <si>
    <t xml:space="preserve"> - при cиндроме андрогенной резистентности E34.5</t>
  </si>
  <si>
    <t xml:space="preserve"> - у женщины с 46, XY кариотипом Q97.3 </t>
  </si>
  <si>
    <t>Преждевременная недеостаточность яичников Е28.3</t>
  </si>
  <si>
    <t>Синдром поликистоза яичников E28.2</t>
  </si>
  <si>
    <t xml:space="preserve"> Дисменорея N94.4-6</t>
  </si>
  <si>
    <t xml:space="preserve"> Аногенитальные бородавки(папилломы, кондиломы вульвы) A63.0-1</t>
  </si>
  <si>
    <t xml:space="preserve"> Эндометриоз всего N80, из них:</t>
  </si>
  <si>
    <t xml:space="preserve"> Киста  фолликулярная  N83.0</t>
  </si>
  <si>
    <t xml:space="preserve"> Киста  желтого тела N83.1</t>
  </si>
  <si>
    <t xml:space="preserve"> Сращения вульвы (малых половых губ) N90.8</t>
  </si>
  <si>
    <t xml:space="preserve"> Врожденные аномалии (пороки) вульвы (персистирующий урогенитальный синус) Q52.5</t>
  </si>
  <si>
    <t xml:space="preserve"> Киста пароовариальная Q50.5</t>
  </si>
  <si>
    <t xml:space="preserve">  - образование в молочной железе неуточненное (узелок, узелки) N63</t>
  </si>
  <si>
    <t xml:space="preserve"> - воспалительные болезни молочной железы N61</t>
  </si>
  <si>
    <t xml:space="preserve">  - гипертрофия молочной железы N62</t>
  </si>
  <si>
    <t xml:space="preserve">  - мастодиния N64.4</t>
  </si>
  <si>
    <t xml:space="preserve"> -  доброкачественная дисплазия молочной железы N60</t>
  </si>
  <si>
    <t xml:space="preserve"> - доброкачественное новообразование молочной железы (фиброаденома) D24</t>
  </si>
  <si>
    <t>Злокачественные новообразования C00-C97, N87.2, D06 из них:(после согласования данных с детскими онкологами):</t>
  </si>
  <si>
    <t>Преждевременная недостаточность яичников Е28.3</t>
  </si>
  <si>
    <t xml:space="preserve"> - гидросальпинкс N70.1</t>
  </si>
  <si>
    <t>- острое и обострение хронического сальпингита и оофорита, в том числе абсцесс, пиосальпинкс,тубоовариальное образование) N70.0</t>
  </si>
  <si>
    <t>Сращения малых половых губ N90.8</t>
  </si>
  <si>
    <t>Аллергический дерматит кожи вульвы и промежности L23</t>
  </si>
  <si>
    <t xml:space="preserve"> - синдром постовариоэктомии N95.3</t>
  </si>
  <si>
    <t>Другие невоспалительные болезни матки  N85, за исключением шейки, из них.:</t>
  </si>
  <si>
    <t>- перекручивание образования/придатка матки N83.5, в т.ч. врожденный перекрут яичгика Q50.2</t>
  </si>
  <si>
    <t xml:space="preserve"> - киста пароовариальная Q50.5</t>
  </si>
  <si>
    <t>- эндометриоз матки (аденомиоз) N80.0</t>
  </si>
  <si>
    <t>- эндометриоз ректовагинальной перегородки и влагалища N80.4</t>
  </si>
  <si>
    <t>Полип женских половых органов N84</t>
  </si>
  <si>
    <t xml:space="preserve"> - атрофия молочной железы (асимметрия) N64.2</t>
  </si>
  <si>
    <t>- органосохраняющая операция на матке</t>
  </si>
  <si>
    <t>- злокачественные новообразования молочной железы C50</t>
  </si>
  <si>
    <t xml:space="preserve"> - злокачественные новообразования вульвы и влагалища C51, C52</t>
  </si>
  <si>
    <t xml:space="preserve"> - злокачественные новообразования  шейки матки: С53, карцинома in situ  D06, ЦИН III  N87.2</t>
  </si>
  <si>
    <t xml:space="preserve"> - злокачественные новообразования тела матки C54, C55</t>
  </si>
  <si>
    <t xml:space="preserve"> - злокачественные новообразования яичника C56</t>
  </si>
  <si>
    <t>Локализация операвтивного вмешательства</t>
  </si>
  <si>
    <t>Итого 0-14 лет</t>
  </si>
  <si>
    <t>Всего 0-17 лет</t>
  </si>
  <si>
    <t>Итого 0-17 лет</t>
  </si>
  <si>
    <t>(по данным формы № 12, табл. 1001, 2001)</t>
  </si>
  <si>
    <t>из них с диагнозом, установленным впервые в жизни</t>
  </si>
  <si>
    <t xml:space="preserve">Раздел IX. Сведения о заболеваниях, зарегистрированных при выписке девочек из стационара </t>
  </si>
  <si>
    <t>Раздел X. Количество девочек, подвергнутых в отчетном году оперативным вмешательствам по данным формы №14 (табл. 4000), формы № 30, (табл. 2800)</t>
  </si>
  <si>
    <t>Раздел XI. Исход беременности у несовершеннолетних</t>
  </si>
  <si>
    <t>Раздел XII. Контрацепция</t>
  </si>
  <si>
    <t>Раздел XIII. Число девочек, которым рекомендовано лечение, медицинская реабилитация, санаторно-курортное лечение</t>
  </si>
  <si>
    <t>Раздел XIV. Охват дополнительными медицинскими услугами после прерывания беременности</t>
  </si>
  <si>
    <t>Раздел XV. Число девочек, прошедших дополнительные консультации и исследования</t>
  </si>
  <si>
    <t xml:space="preserve">Взято по результатам данного осмотра  </t>
  </si>
  <si>
    <t>14 лет</t>
  </si>
  <si>
    <t>Численность девочек от 0 до 4 лет включительно</t>
  </si>
  <si>
    <t>Раздел III. Результаты  профилактических осмотров организованных и неорганизованных девочек декретируемых возрастов (на основании приказа № 514н от 10.08.2017)*</t>
  </si>
  <si>
    <t>* с 01.09.2025 актуальным при проведении ПМО является приказ 211н от 14.04.2025</t>
  </si>
  <si>
    <t xml:space="preserve">в год достижения возраста 3 года </t>
  </si>
  <si>
    <t>Инфицированность ВПЧ B97.7</t>
  </si>
  <si>
    <t>- воспалительная болезнь матки N71</t>
  </si>
  <si>
    <t>-  резко выраженная дисплазия (ЦИН III/HSIL) N87.2</t>
  </si>
  <si>
    <t xml:space="preserve"> Врожденные аномалии (пороки) тела и шейки матки Q51 </t>
  </si>
  <si>
    <t>Число физических лиц зарегистрированных по обращаемости пациентов</t>
  </si>
  <si>
    <t>Врожденные аномалии (пороки)яичников, фаллопиевых труб и широких связок Q50, из них:</t>
  </si>
  <si>
    <t xml:space="preserve"> Врожденные аномалии (пороки) влагалища Q52.0, Q52.1, Q52.3, Q52.4</t>
  </si>
  <si>
    <t xml:space="preserve"> Врожденные аномалии (пороки) клитора и малых половых губ Q52.6, Q52.7</t>
  </si>
  <si>
    <t>Число несовершеннолетних, сохранивших беременность до родов после репродуктивного анкетирования и психологического консультрования</t>
  </si>
  <si>
    <r>
      <rPr>
        <sz val="12"/>
        <color theme="1"/>
        <rFont val="Times New Roman"/>
        <family val="1"/>
        <charset val="204"/>
      </rPr>
      <t xml:space="preserve">Полнота охвата профилактическими осмотрами детей в возрасте 15–17 лет включительно, % </t>
    </r>
    <r>
      <rPr>
        <i/>
        <sz val="12"/>
        <color theme="1"/>
        <rFont val="Times New Roman"/>
        <family val="1"/>
        <charset val="204"/>
      </rPr>
      <t>( при отсутствии данных, начать сбор с 2026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</si>
</sst>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19]0%"/>
  </numFmts>
  <fonts count="4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b/>
      <sz val="12"/>
      <color theme="1"/>
      <name val="Times New Roman"/>
      <family val="1"/>
    </font>
    <font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  <font>
      <sz val="12"/>
      <color theme="7" tint="-0.249977111117893"/>
      <name val="Times New Roman"/>
      <family val="1"/>
      <charset val="204"/>
    </font>
    <font>
      <b/>
      <sz val="12"/>
      <color theme="7" tint="-0.249977111117893"/>
      <name val="Times New Roman"/>
      <family val="1"/>
      <charset val="204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rgb="FF464C55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464C55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34" fillId="0" borderId="0"/>
    <xf numFmtId="165" fontId="36" fillId="0" borderId="0" applyBorder="0" applyProtection="0"/>
    <xf numFmtId="0" fontId="36" fillId="0" borderId="0"/>
    <xf numFmtId="9" fontId="36" fillId="0" borderId="0" applyBorder="0" applyProtection="0"/>
  </cellStyleXfs>
  <cellXfs count="404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4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2" fillId="5" borderId="0" xfId="0" applyFont="1" applyFill="1" applyAlignment="1">
      <alignment horizontal="right" vertical="top"/>
    </xf>
    <xf numFmtId="0" fontId="2" fillId="5" borderId="9" xfId="0" applyFont="1" applyFill="1" applyBorder="1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vertical="center" wrapText="1" readingOrder="1"/>
    </xf>
    <xf numFmtId="49" fontId="10" fillId="0" borderId="1" xfId="0" applyNumberFormat="1" applyFont="1" applyFill="1" applyBorder="1" applyAlignment="1" applyProtection="1">
      <alignment vertical="center" wrapText="1" readingOrder="1"/>
    </xf>
    <xf numFmtId="0" fontId="5" fillId="0" borderId="1" xfId="0" applyFont="1" applyFill="1" applyBorder="1" applyAlignment="1" applyProtection="1">
      <alignment vertical="center" wrapText="1" readingOrder="1"/>
    </xf>
    <xf numFmtId="49" fontId="1" fillId="0" borderId="1" xfId="0" applyNumberFormat="1" applyFont="1" applyFill="1" applyBorder="1" applyAlignment="1" applyProtection="1">
      <alignment vertical="center" wrapText="1" readingOrder="1"/>
    </xf>
    <xf numFmtId="49" fontId="5" fillId="0" borderId="1" xfId="0" applyNumberFormat="1" applyFont="1" applyFill="1" applyBorder="1" applyAlignment="1" applyProtection="1">
      <alignment vertical="center" wrapText="1" readingOrder="1"/>
    </xf>
    <xf numFmtId="0" fontId="1" fillId="0" borderId="0" xfId="0" applyFont="1" applyAlignment="1" applyProtection="1">
      <alignment horizontal="left" vertical="center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1" fillId="3" borderId="4" xfId="0" applyFont="1" applyFill="1" applyBorder="1" applyAlignment="1" applyProtection="1">
      <alignment vertical="top" wrapText="1"/>
    </xf>
    <xf numFmtId="0" fontId="4" fillId="3" borderId="0" xfId="0" applyFont="1" applyFill="1" applyAlignment="1" applyProtection="1">
      <alignment vertical="top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0" fillId="3" borderId="0" xfId="0" applyFont="1" applyFill="1" applyAlignment="1" applyProtection="1">
      <alignment vertical="top"/>
      <protection locked="0"/>
    </xf>
    <xf numFmtId="49" fontId="1" fillId="3" borderId="1" xfId="0" quotePrefix="1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/>
    </xf>
    <xf numFmtId="49" fontId="5" fillId="3" borderId="1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top"/>
      <protection locked="0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/>
    </xf>
    <xf numFmtId="1" fontId="11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9" fillId="3" borderId="4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4" fillId="8" borderId="0" xfId="0" applyFont="1" applyFill="1" applyAlignment="1">
      <alignment vertical="top" wrapText="1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vertical="center" wrapText="1"/>
    </xf>
    <xf numFmtId="0" fontId="0" fillId="3" borderId="0" xfId="0" applyFont="1" applyFill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1" fillId="8" borderId="1" xfId="0" applyFont="1" applyFill="1" applyBorder="1" applyAlignment="1" applyProtection="1">
      <alignment vertical="center" wrapText="1"/>
    </xf>
    <xf numFmtId="1" fontId="1" fillId="8" borderId="1" xfId="0" applyNumberFormat="1" applyFont="1" applyFill="1" applyBorder="1" applyAlignment="1" applyProtection="1">
      <alignment horizontal="center" vertical="center" wrapText="1"/>
    </xf>
    <xf numFmtId="1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0" borderId="0" xfId="0" applyFont="1"/>
    <xf numFmtId="0" fontId="0" fillId="10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3" borderId="1" xfId="0" applyFill="1" applyBorder="1"/>
    <xf numFmtId="0" fontId="2" fillId="6" borderId="1" xfId="0" applyFont="1" applyFill="1" applyBorder="1" applyAlignment="1" applyProtection="1">
      <alignment horizontal="center" vertical="top" wrapText="1"/>
    </xf>
    <xf numFmtId="0" fontId="9" fillId="4" borderId="12" xfId="0" applyFont="1" applyFill="1" applyBorder="1" applyAlignment="1" applyProtection="1">
      <alignment horizontal="center" vertical="top" wrapText="1"/>
    </xf>
    <xf numFmtId="0" fontId="0" fillId="9" borderId="1" xfId="0" applyFill="1" applyBorder="1"/>
    <xf numFmtId="0" fontId="1" fillId="4" borderId="1" xfId="0" applyFont="1" applyFill="1" applyBorder="1" applyAlignment="1" applyProtection="1">
      <alignment horizontal="center" vertical="center"/>
    </xf>
    <xf numFmtId="0" fontId="7" fillId="10" borderId="1" xfId="0" applyFont="1" applyFill="1" applyBorder="1"/>
    <xf numFmtId="0" fontId="7" fillId="9" borderId="1" xfId="0" applyFont="1" applyFill="1" applyBorder="1"/>
    <xf numFmtId="0" fontId="0" fillId="11" borderId="1" xfId="0" applyFill="1" applyBorder="1"/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" fontId="1" fillId="0" borderId="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 readingOrder="1"/>
    </xf>
    <xf numFmtId="1" fontId="1" fillId="8" borderId="8" xfId="0" applyNumberFormat="1" applyFont="1" applyFill="1" applyBorder="1" applyAlignment="1" applyProtection="1">
      <alignment horizontal="center" vertical="center"/>
    </xf>
    <xf numFmtId="0" fontId="29" fillId="6" borderId="1" xfId="0" applyFont="1" applyFill="1" applyBorder="1"/>
    <xf numFmtId="0" fontId="29" fillId="0" borderId="1" xfId="0" applyFont="1" applyBorder="1"/>
    <xf numFmtId="0" fontId="0" fillId="8" borderId="1" xfId="0" applyFill="1" applyBorder="1"/>
    <xf numFmtId="0" fontId="30" fillId="0" borderId="0" xfId="0" applyFont="1"/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vertical="center" wrapText="1"/>
    </xf>
    <xf numFmtId="49" fontId="27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/>
    <xf numFmtId="49" fontId="11" fillId="3" borderId="1" xfId="0" applyNumberFormat="1" applyFont="1" applyFill="1" applyBorder="1" applyAlignment="1" applyProtection="1">
      <alignment vertical="center" wrapText="1" readingOrder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164" fontId="1" fillId="8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/>
    <xf numFmtId="0" fontId="2" fillId="2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" fontId="1" fillId="13" borderId="1" xfId="0" applyNumberFormat="1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1" fontId="1" fillId="8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  <protection locked="0"/>
    </xf>
    <xf numFmtId="1" fontId="2" fillId="8" borderId="13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 wrapText="1"/>
    </xf>
    <xf numFmtId="1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 readingOrder="1"/>
    </xf>
    <xf numFmtId="1" fontId="2" fillId="8" borderId="1" xfId="0" applyNumberFormat="1" applyFont="1" applyFill="1" applyBorder="1" applyAlignment="1" applyProtection="1">
      <alignment horizontal="center" vertical="center" wrapText="1" readingOrder="1"/>
    </xf>
    <xf numFmtId="1" fontId="1" fillId="3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1" fontId="1" fillId="6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3" fillId="8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</xf>
    <xf numFmtId="1" fontId="1" fillId="0" borderId="1" xfId="0" applyNumberFormat="1" applyFont="1" applyBorder="1" applyAlignment="1" applyProtection="1">
      <alignment vertical="center" wrapText="1"/>
    </xf>
    <xf numFmtId="1" fontId="4" fillId="0" borderId="0" xfId="0" applyNumberFormat="1" applyFont="1" applyAlignment="1" applyProtection="1">
      <alignment vertical="top"/>
      <protection locked="0"/>
    </xf>
    <xf numFmtId="1" fontId="1" fillId="3" borderId="1" xfId="0" applyNumberFormat="1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35" fillId="3" borderId="1" xfId="0" applyNumberFormat="1" applyFont="1" applyFill="1" applyBorder="1" applyAlignment="1" applyProtection="1">
      <alignment vertical="center" wrapText="1"/>
    </xf>
    <xf numFmtId="1" fontId="2" fillId="8" borderId="13" xfId="0" applyNumberFormat="1" applyFont="1" applyFill="1" applyBorder="1" applyAlignment="1" applyProtection="1">
      <alignment horizontal="center" vertical="center" wrapText="1"/>
    </xf>
    <xf numFmtId="49" fontId="1" fillId="3" borderId="13" xfId="0" applyNumberFormat="1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vertical="top"/>
      <protection locked="0"/>
    </xf>
    <xf numFmtId="0" fontId="2" fillId="5" borderId="8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vertical="center" wrapText="1"/>
    </xf>
    <xf numFmtId="164" fontId="12" fillId="8" borderId="1" xfId="0" applyNumberFormat="1" applyFont="1" applyFill="1" applyBorder="1" applyAlignment="1" applyProtection="1">
      <alignment horizontal="center" vertical="center"/>
    </xf>
    <xf numFmtId="9" fontId="12" fillId="8" borderId="1" xfId="1" applyFont="1" applyFill="1" applyBorder="1" applyAlignment="1" applyProtection="1">
      <alignment horizontal="center" vertical="center"/>
      <protection locked="0"/>
    </xf>
    <xf numFmtId="49" fontId="11" fillId="3" borderId="15" xfId="0" applyNumberFormat="1" applyFont="1" applyFill="1" applyBorder="1" applyAlignment="1" applyProtection="1">
      <alignment horizontal="left" vertical="center" wrapText="1"/>
    </xf>
    <xf numFmtId="1" fontId="1" fillId="3" borderId="15" xfId="0" applyNumberFormat="1" applyFont="1" applyFill="1" applyBorder="1" applyAlignment="1" applyProtection="1">
      <alignment horizontal="center" vertical="center" wrapText="1"/>
    </xf>
    <xf numFmtId="1" fontId="1" fillId="0" borderId="15" xfId="0" applyNumberFormat="1" applyFont="1" applyFill="1" applyBorder="1" applyAlignment="1" applyProtection="1">
      <alignment horizontal="center" vertical="center"/>
    </xf>
    <xf numFmtId="1" fontId="1" fillId="1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39" fillId="0" borderId="0" xfId="0" applyFont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1" fontId="2" fillId="8" borderId="15" xfId="0" applyNumberFormat="1" applyFont="1" applyFill="1" applyBorder="1" applyAlignment="1" applyProtection="1">
      <alignment horizontal="center" vertical="center" wrapText="1"/>
    </xf>
    <xf numFmtId="0" fontId="33" fillId="2" borderId="13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1" fontId="11" fillId="7" borderId="13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</xf>
    <xf numFmtId="0" fontId="43" fillId="3" borderId="0" xfId="0" applyFont="1" applyFill="1" applyAlignment="1" applyProtection="1">
      <alignment vertical="top"/>
      <protection locked="0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vertical="center" wrapText="1" readingOrder="1"/>
    </xf>
    <xf numFmtId="0" fontId="5" fillId="3" borderId="13" xfId="0" applyFont="1" applyFill="1" applyBorder="1" applyAlignment="1" applyProtection="1">
      <alignment horizontal="left" vertical="center" wrapText="1"/>
    </xf>
    <xf numFmtId="0" fontId="10" fillId="3" borderId="13" xfId="0" applyFont="1" applyFill="1" applyBorder="1"/>
    <xf numFmtId="0" fontId="1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top"/>
      <protection locked="0"/>
    </xf>
    <xf numFmtId="0" fontId="12" fillId="0" borderId="7" xfId="0" applyFont="1" applyFill="1" applyBorder="1" applyAlignment="1" applyProtection="1">
      <alignment horizontal="center" vertical="top" wrapText="1"/>
    </xf>
    <xf numFmtId="49" fontId="10" fillId="0" borderId="13" xfId="0" applyNumberFormat="1" applyFont="1" applyFill="1" applyBorder="1" applyAlignment="1" applyProtection="1">
      <alignment vertical="center" wrapText="1" readingOrder="1"/>
    </xf>
    <xf numFmtId="49" fontId="11" fillId="0" borderId="1" xfId="0" applyNumberFormat="1" applyFont="1" applyFill="1" applyBorder="1" applyAlignment="1" applyProtection="1">
      <alignment vertical="center" wrapText="1" readingOrder="1"/>
    </xf>
    <xf numFmtId="1" fontId="2" fillId="8" borderId="1" xfId="0" applyNumberFormat="1" applyFont="1" applyFill="1" applyBorder="1" applyAlignment="1">
      <alignment horizontal="center" vertical="center"/>
    </xf>
    <xf numFmtId="0" fontId="44" fillId="0" borderId="12" xfId="0" applyFont="1" applyBorder="1" applyAlignment="1" applyProtection="1">
      <alignment horizontal="center" vertical="top" wrapText="1"/>
    </xf>
    <xf numFmtId="0" fontId="5" fillId="3" borderId="1" xfId="0" applyFont="1" applyFill="1" applyBorder="1" applyAlignment="1">
      <alignment vertical="center" wrapText="1"/>
    </xf>
    <xf numFmtId="1" fontId="1" fillId="3" borderId="16" xfId="0" applyNumberFormat="1" applyFont="1" applyFill="1" applyBorder="1" applyAlignment="1" applyProtection="1">
      <alignment horizontal="center" vertical="center" wrapText="1"/>
    </xf>
    <xf numFmtId="0" fontId="32" fillId="4" borderId="14" xfId="0" applyFont="1" applyFill="1" applyBorder="1" applyAlignment="1">
      <alignment vertical="center"/>
    </xf>
    <xf numFmtId="0" fontId="32" fillId="4" borderId="7" xfId="0" applyFont="1" applyFill="1" applyBorder="1" applyAlignment="1">
      <alignment vertical="center"/>
    </xf>
    <xf numFmtId="1" fontId="2" fillId="15" borderId="15" xfId="0" applyNumberFormat="1" applyFont="1" applyFill="1" applyBorder="1" applyAlignment="1" applyProtection="1">
      <alignment horizontal="center" vertical="center" wrapText="1"/>
    </xf>
    <xf numFmtId="1" fontId="2" fillId="15" borderId="1" xfId="0" applyNumberFormat="1" applyFont="1" applyFill="1" applyBorder="1" applyAlignment="1" applyProtection="1">
      <alignment horizontal="center" vertical="center" wrapText="1"/>
    </xf>
    <xf numFmtId="0" fontId="1" fillId="8" borderId="16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vertical="center" wrapText="1" readingOrder="1"/>
    </xf>
    <xf numFmtId="1" fontId="11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0" xfId="0" applyFont="1" applyFill="1" applyAlignment="1" applyProtection="1">
      <alignment vertical="top"/>
      <protection locked="0"/>
    </xf>
    <xf numFmtId="1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2" fillId="15" borderId="1" xfId="0" applyNumberFormat="1" applyFont="1" applyFill="1" applyBorder="1" applyAlignment="1" applyProtection="1">
      <alignment horizontal="center" vertical="center" readingOrder="1"/>
    </xf>
    <xf numFmtId="0" fontId="1" fillId="14" borderId="1" xfId="0" applyFont="1" applyFill="1" applyBorder="1" applyAlignment="1" applyProtection="1">
      <alignment horizontal="center" vertical="center" wrapText="1"/>
    </xf>
    <xf numFmtId="1" fontId="1" fillId="3" borderId="16" xfId="0" applyNumberFormat="1" applyFont="1" applyFill="1" applyBorder="1" applyAlignment="1" applyProtection="1">
      <alignment horizontal="center" vertical="center"/>
    </xf>
    <xf numFmtId="1" fontId="1" fillId="14" borderId="16" xfId="0" applyNumberFormat="1" applyFont="1" applyFill="1" applyBorder="1" applyAlignment="1" applyProtection="1">
      <alignment horizontal="center" vertical="center" wrapText="1"/>
    </xf>
    <xf numFmtId="1" fontId="2" fillId="15" borderId="16" xfId="0" applyNumberFormat="1" applyFont="1" applyFill="1" applyBorder="1" applyAlignment="1" applyProtection="1">
      <alignment horizontal="center" vertical="center" wrapText="1"/>
    </xf>
    <xf numFmtId="0" fontId="0" fillId="14" borderId="1" xfId="0" applyFill="1" applyBorder="1"/>
    <xf numFmtId="0" fontId="24" fillId="0" borderId="1" xfId="0" applyFont="1" applyBorder="1" applyAlignment="1" applyProtection="1">
      <alignment horizontal="left" vertical="top" wrapText="1"/>
    </xf>
    <xf numFmtId="0" fontId="0" fillId="3" borderId="1" xfId="0" applyFont="1" applyFill="1" applyBorder="1" applyAlignment="1" applyProtection="1">
      <alignment horizontal="center" vertical="top" wrapText="1"/>
    </xf>
    <xf numFmtId="1" fontId="2" fillId="8" borderId="16" xfId="0" applyNumberFormat="1" applyFont="1" applyFill="1" applyBorder="1" applyAlignment="1" applyProtection="1">
      <alignment horizontal="center" vertical="center" wrapText="1"/>
    </xf>
    <xf numFmtId="1" fontId="2" fillId="15" borderId="18" xfId="0" applyNumberFormat="1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/>
    </xf>
    <xf numFmtId="0" fontId="0" fillId="0" borderId="16" xfId="0" applyFont="1" applyBorder="1" applyAlignment="1" applyProtection="1">
      <alignment vertical="top" wrapText="1"/>
      <protection locked="0"/>
    </xf>
    <xf numFmtId="0" fontId="12" fillId="0" borderId="16" xfId="0" applyFont="1" applyBorder="1" applyAlignment="1" applyProtection="1">
      <alignment vertical="top" wrapText="1"/>
      <protection locked="0"/>
    </xf>
    <xf numFmtId="0" fontId="1" fillId="0" borderId="16" xfId="0" applyFont="1" applyBorder="1" applyAlignment="1" applyProtection="1">
      <alignment vertical="top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8" fillId="4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24" fillId="4" borderId="14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 applyProtection="1">
      <alignment horizontal="center" vertical="top"/>
      <protection locked="0"/>
    </xf>
    <xf numFmtId="0" fontId="1" fillId="2" borderId="14" xfId="0" applyFont="1" applyFill="1" applyBorder="1" applyAlignment="1" applyProtection="1">
      <alignment horizontal="center" vertical="center" wrapText="1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0" fontId="38" fillId="2" borderId="14" xfId="0" applyFont="1" applyFill="1" applyBorder="1" applyAlignment="1" applyProtection="1">
      <alignment horizontal="center" vertical="center"/>
    </xf>
    <xf numFmtId="0" fontId="28" fillId="6" borderId="12" xfId="0" applyFont="1" applyFill="1" applyBorder="1" applyAlignment="1" applyProtection="1">
      <alignment horizontal="center" vertical="top"/>
      <protection locked="0"/>
    </xf>
    <xf numFmtId="0" fontId="24" fillId="2" borderId="14" xfId="0" applyFont="1" applyFill="1" applyBorder="1" applyAlignment="1" applyProtection="1">
      <alignment horizontal="center" vertical="center" wrapText="1"/>
    </xf>
    <xf numFmtId="16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>
      <alignment horizontal="center" vertical="top"/>
    </xf>
    <xf numFmtId="0" fontId="1" fillId="0" borderId="16" xfId="0" applyFont="1" applyBorder="1" applyAlignment="1">
      <alignment horizontal="left" vertical="center"/>
    </xf>
    <xf numFmtId="1" fontId="1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8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16" fontId="12" fillId="2" borderId="16" xfId="0" applyNumberFormat="1" applyFont="1" applyFill="1" applyBorder="1" applyAlignment="1" applyProtection="1">
      <alignment horizontal="center" vertical="center" wrapText="1"/>
    </xf>
    <xf numFmtId="0" fontId="38" fillId="8" borderId="1" xfId="0" applyFont="1" applyFill="1" applyBorder="1" applyAlignment="1" applyProtection="1">
      <alignment horizontal="center" vertical="center" wrapText="1"/>
    </xf>
    <xf numFmtId="0" fontId="38" fillId="2" borderId="18" xfId="0" applyFont="1" applyFill="1" applyBorder="1" applyAlignment="1" applyProtection="1">
      <alignment horizontal="center" vertical="center"/>
    </xf>
    <xf numFmtId="0" fontId="31" fillId="5" borderId="18" xfId="0" applyFont="1" applyFill="1" applyBorder="1" applyAlignment="1">
      <alignment horizontal="center" vertical="center" wrapText="1"/>
    </xf>
    <xf numFmtId="1" fontId="2" fillId="8" borderId="15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" fontId="2" fillId="8" borderId="16" xfId="0" applyNumberFormat="1" applyFont="1" applyFill="1" applyBorder="1" applyAlignment="1">
      <alignment horizontal="center" vertical="center"/>
    </xf>
    <xf numFmtId="1" fontId="2" fillId="8" borderId="19" xfId="0" applyNumberFormat="1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vertical="center" wrapText="1"/>
    </xf>
    <xf numFmtId="0" fontId="5" fillId="3" borderId="18" xfId="0" applyFont="1" applyFill="1" applyBorder="1" applyAlignment="1" applyProtection="1">
      <alignment horizontal="left" vertical="center" wrapText="1"/>
    </xf>
    <xf numFmtId="0" fontId="1" fillId="3" borderId="16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8" fillId="6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5" borderId="1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8" fillId="6" borderId="16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wrapText="1"/>
    </xf>
    <xf numFmtId="0" fontId="42" fillId="2" borderId="14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wrapText="1"/>
    </xf>
    <xf numFmtId="0" fontId="32" fillId="6" borderId="9" xfId="0" applyFont="1" applyFill="1" applyBorder="1" applyAlignment="1">
      <alignment horizont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31" fillId="5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" fontId="2" fillId="2" borderId="14" xfId="0" applyNumberFormat="1" applyFont="1" applyFill="1" applyBorder="1" applyAlignment="1" applyProtection="1">
      <alignment horizontal="center" vertical="center" wrapText="1"/>
    </xf>
    <xf numFmtId="16" fontId="2" fillId="2" borderId="7" xfId="0" applyNumberFormat="1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7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8" fillId="4" borderId="13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vertical="top"/>
      <protection locked="0"/>
    </xf>
  </cellXfs>
  <cellStyles count="11">
    <cellStyle name="Excel Built-in Normal" xfId="2"/>
    <cellStyle name="Excel Built-in Percent" xfId="8"/>
    <cellStyle name="Обычный" xfId="0" builtinId="0"/>
    <cellStyle name="Обычный 12" xfId="6"/>
    <cellStyle name="Обычный 2" xfId="3"/>
    <cellStyle name="Обычный 2 2" xfId="5"/>
    <cellStyle name="Обычный 2 3" xfId="4"/>
    <cellStyle name="Обычный 3" xfId="7"/>
    <cellStyle name="Обычный 4" xfId="9"/>
    <cellStyle name="Процентный" xfId="1" builtinId="5"/>
    <cellStyle name="Процентный 2" xfId="10"/>
  </cellStyles>
  <dxfs count="0"/>
  <tableStyles count="0" defaultTableStyle="TableStyleMedium2" defaultPivotStyle="PivotStyleLight16"/>
  <colors>
    <mruColors>
      <color rgb="FFFFFFCC"/>
      <color rgb="FFE5FFE5"/>
      <color rgb="FFFFFF99"/>
      <color rgb="FFFFFF66"/>
      <color rgb="FFFFCCFF"/>
      <color rgb="FFFF7C80"/>
      <color rgb="FFDDDDDD"/>
      <color rgb="FFD8F6D6"/>
      <color rgb="FFFFFFFF"/>
      <color rgb="FF6CA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B30" sqref="B30"/>
    </sheetView>
  </sheetViews>
  <sheetFormatPr defaultRowHeight="15" x14ac:dyDescent="0.25"/>
  <cols>
    <col min="1" max="1" width="72.5703125" customWidth="1"/>
    <col min="2" max="8" width="7.140625" customWidth="1"/>
    <col min="9" max="9" width="5" customWidth="1"/>
  </cols>
  <sheetData>
    <row r="1" spans="1:11" ht="24" customHeight="1" x14ac:dyDescent="0.3">
      <c r="A1" s="148" t="s">
        <v>208</v>
      </c>
      <c r="B1" s="110"/>
      <c r="C1" s="110"/>
      <c r="D1" s="110"/>
      <c r="E1" s="110"/>
      <c r="F1" s="110"/>
      <c r="G1" s="110"/>
      <c r="H1" s="110"/>
    </row>
    <row r="2" spans="1:11" ht="15.75" x14ac:dyDescent="0.25">
      <c r="A2" s="110"/>
      <c r="B2" s="110"/>
      <c r="C2" s="110"/>
      <c r="D2" s="110"/>
      <c r="E2" s="110"/>
      <c r="F2" s="110"/>
      <c r="G2" s="110"/>
      <c r="H2" s="110"/>
    </row>
    <row r="3" spans="1:11" s="105" customFormat="1" ht="20.100000000000001" customHeight="1" x14ac:dyDescent="0.25">
      <c r="A3" s="328" t="s">
        <v>232</v>
      </c>
      <c r="B3" s="329"/>
      <c r="C3" s="329"/>
      <c r="D3" s="329"/>
      <c r="E3" s="329"/>
      <c r="F3" s="329"/>
      <c r="G3" s="329"/>
      <c r="H3" s="330"/>
    </row>
    <row r="4" spans="1:11" s="105" customFormat="1" ht="24" customHeight="1" x14ac:dyDescent="0.25">
      <c r="A4" s="328" t="s">
        <v>201</v>
      </c>
      <c r="B4" s="329"/>
      <c r="C4" s="329"/>
      <c r="D4" s="329"/>
      <c r="E4" s="329"/>
      <c r="F4" s="329"/>
      <c r="G4" s="329"/>
      <c r="H4" s="330"/>
    </row>
    <row r="5" spans="1:11" s="105" customFormat="1" ht="38.25" customHeight="1" x14ac:dyDescent="0.25">
      <c r="A5" s="328" t="s">
        <v>212</v>
      </c>
      <c r="B5" s="329"/>
      <c r="C5" s="329"/>
      <c r="D5" s="329"/>
      <c r="E5" s="329"/>
      <c r="F5" s="329"/>
      <c r="G5" s="329"/>
      <c r="H5" s="330"/>
      <c r="I5" s="147"/>
      <c r="J5" s="277"/>
    </row>
    <row r="6" spans="1:11" s="105" customFormat="1" ht="24.75" customHeight="1" x14ac:dyDescent="0.25">
      <c r="A6" s="328" t="s">
        <v>230</v>
      </c>
      <c r="B6" s="329"/>
      <c r="C6" s="329"/>
      <c r="D6" s="329"/>
      <c r="E6" s="329"/>
      <c r="F6" s="329"/>
      <c r="G6" s="329"/>
      <c r="H6" s="330"/>
    </row>
    <row r="7" spans="1:11" s="105" customFormat="1" ht="38.25" customHeight="1" x14ac:dyDescent="0.25">
      <c r="A7" s="328" t="s">
        <v>231</v>
      </c>
      <c r="B7" s="329"/>
      <c r="C7" s="329"/>
      <c r="D7" s="329"/>
      <c r="E7" s="329"/>
      <c r="F7" s="329"/>
      <c r="G7" s="329"/>
      <c r="H7" s="330"/>
    </row>
    <row r="8" spans="1:11" s="105" customFormat="1" ht="30" customHeight="1" x14ac:dyDescent="0.4">
      <c r="A8" s="115" t="s">
        <v>192</v>
      </c>
      <c r="B8" s="324"/>
      <c r="C8" s="324"/>
      <c r="D8" s="324"/>
      <c r="E8" s="324"/>
      <c r="F8" s="324"/>
      <c r="G8" s="324"/>
      <c r="H8" s="324"/>
      <c r="I8" s="114"/>
    </row>
    <row r="9" spans="1:11" s="105" customFormat="1" ht="20.100000000000001" customHeight="1" x14ac:dyDescent="0.25">
      <c r="A9" s="116" t="s">
        <v>193</v>
      </c>
      <c r="B9" s="325" t="s">
        <v>190</v>
      </c>
      <c r="C9" s="326"/>
      <c r="D9" s="326"/>
      <c r="E9" s="326"/>
      <c r="F9" s="326"/>
      <c r="G9" s="326"/>
      <c r="H9" s="327"/>
      <c r="I9" s="114"/>
    </row>
    <row r="10" spans="1:11" s="105" customFormat="1" ht="20.100000000000001" customHeight="1" x14ac:dyDescent="0.25">
      <c r="A10" s="103" t="s">
        <v>158</v>
      </c>
      <c r="B10" s="103" t="s">
        <v>152</v>
      </c>
      <c r="C10" s="103" t="s">
        <v>153</v>
      </c>
      <c r="D10" s="103" t="s">
        <v>167</v>
      </c>
      <c r="E10" s="103" t="s">
        <v>154</v>
      </c>
      <c r="F10" s="103" t="s">
        <v>155</v>
      </c>
      <c r="G10" s="103" t="s">
        <v>156</v>
      </c>
      <c r="H10" s="103" t="s">
        <v>157</v>
      </c>
      <c r="I10" s="114"/>
    </row>
    <row r="11" spans="1:11" s="105" customFormat="1" ht="20.100000000000001" customHeight="1" x14ac:dyDescent="0.25">
      <c r="A11" s="105" t="s">
        <v>202</v>
      </c>
      <c r="H11" s="117">
        <v>347</v>
      </c>
      <c r="I11" s="121" t="s">
        <v>203</v>
      </c>
      <c r="J11" s="121"/>
      <c r="K11" s="121"/>
    </row>
    <row r="12" spans="1:11" s="105" customFormat="1" ht="20.100000000000001" customHeight="1" x14ac:dyDescent="0.25">
      <c r="A12" s="105" t="s">
        <v>204</v>
      </c>
      <c r="B12" s="105">
        <v>332</v>
      </c>
      <c r="C12" s="105">
        <v>174</v>
      </c>
      <c r="D12" s="105">
        <v>141</v>
      </c>
      <c r="E12" s="105">
        <v>76</v>
      </c>
      <c r="F12" s="105">
        <v>48</v>
      </c>
      <c r="G12" s="105">
        <v>55</v>
      </c>
      <c r="H12" s="111">
        <v>826</v>
      </c>
      <c r="I12" s="112" t="s">
        <v>205</v>
      </c>
      <c r="J12" s="112"/>
      <c r="K12" s="112"/>
    </row>
    <row r="13" spans="1:11" s="105" customFormat="1" ht="20.100000000000001" customHeight="1" x14ac:dyDescent="0.25"/>
    <row r="14" spans="1:11" s="105" customFormat="1" ht="20.100000000000001" customHeight="1" x14ac:dyDescent="0.25">
      <c r="A14" s="321" t="s">
        <v>206</v>
      </c>
      <c r="B14" s="322"/>
      <c r="C14" s="322"/>
      <c r="D14" s="322"/>
      <c r="E14" s="322"/>
      <c r="F14" s="322"/>
      <c r="G14" s="322"/>
      <c r="H14" s="323"/>
    </row>
    <row r="15" spans="1:11" s="105" customFormat="1" ht="20.100000000000001" customHeight="1" x14ac:dyDescent="0.25">
      <c r="A15" s="115" t="s">
        <v>192</v>
      </c>
      <c r="B15" s="113"/>
    </row>
    <row r="16" spans="1:11" s="105" customFormat="1" ht="15.75" customHeight="1" x14ac:dyDescent="0.25">
      <c r="A16" s="116" t="s">
        <v>193</v>
      </c>
      <c r="B16" s="118"/>
    </row>
    <row r="17" spans="1:6" s="105" customFormat="1" ht="20.100000000000001" customHeight="1" x14ac:dyDescent="0.25">
      <c r="A17" s="105" t="s">
        <v>158</v>
      </c>
      <c r="B17" s="103" t="s">
        <v>152</v>
      </c>
    </row>
    <row r="18" spans="1:6" s="105" customFormat="1" ht="20.100000000000001" customHeight="1" x14ac:dyDescent="0.25">
      <c r="A18" s="105" t="s">
        <v>209</v>
      </c>
      <c r="B18" s="120">
        <v>25</v>
      </c>
      <c r="C18" s="121" t="s">
        <v>203</v>
      </c>
      <c r="D18" s="121"/>
      <c r="E18" s="121"/>
      <c r="F18" s="121"/>
    </row>
    <row r="19" spans="1:6" s="105" customFormat="1" ht="20.100000000000001" customHeight="1" x14ac:dyDescent="0.25">
      <c r="A19" s="105" t="s">
        <v>202</v>
      </c>
      <c r="B19" s="105">
        <v>0</v>
      </c>
    </row>
    <row r="20" spans="1:6" s="105" customFormat="1" ht="20.100000000000001" customHeight="1" x14ac:dyDescent="0.25">
      <c r="A20" s="105" t="s">
        <v>204</v>
      </c>
      <c r="B20" s="105">
        <v>2</v>
      </c>
    </row>
    <row r="21" spans="1:6" s="105" customFormat="1" ht="20.100000000000001" customHeight="1" x14ac:dyDescent="0.25">
      <c r="A21" s="105" t="s">
        <v>207</v>
      </c>
      <c r="B21" s="105">
        <v>3</v>
      </c>
    </row>
    <row r="22" spans="1:6" s="105" customFormat="1" ht="20.100000000000001" customHeight="1" x14ac:dyDescent="0.25"/>
    <row r="23" spans="1:6" s="105" customFormat="1" ht="20.100000000000001" customHeight="1" x14ac:dyDescent="0.25">
      <c r="A23" s="105" t="s">
        <v>158</v>
      </c>
      <c r="B23" s="103" t="s">
        <v>152</v>
      </c>
    </row>
    <row r="24" spans="1:6" s="105" customFormat="1" ht="20.100000000000001" customHeight="1" x14ac:dyDescent="0.25">
      <c r="A24" s="105" t="s">
        <v>209</v>
      </c>
      <c r="B24" s="119">
        <v>5</v>
      </c>
      <c r="C24" s="112" t="s">
        <v>205</v>
      </c>
      <c r="D24" s="112"/>
      <c r="E24" s="145"/>
      <c r="F24" s="146"/>
    </row>
    <row r="25" spans="1:6" s="105" customFormat="1" ht="20.100000000000001" customHeight="1" x14ac:dyDescent="0.25">
      <c r="A25" s="105" t="s">
        <v>202</v>
      </c>
      <c r="B25" s="105">
        <v>0</v>
      </c>
    </row>
    <row r="26" spans="1:6" s="105" customFormat="1" ht="20.100000000000001" customHeight="1" x14ac:dyDescent="0.25">
      <c r="A26" s="105" t="s">
        <v>204</v>
      </c>
      <c r="B26" s="105">
        <v>2</v>
      </c>
    </row>
    <row r="27" spans="1:6" s="105" customFormat="1" ht="20.100000000000001" customHeight="1" x14ac:dyDescent="0.25">
      <c r="A27" s="105" t="s">
        <v>207</v>
      </c>
      <c r="B27" s="105">
        <v>3</v>
      </c>
    </row>
  </sheetData>
  <mergeCells count="8">
    <mergeCell ref="A14:H14"/>
    <mergeCell ref="B8:H8"/>
    <mergeCell ref="B9:H9"/>
    <mergeCell ref="A3:H3"/>
    <mergeCell ref="A4:H4"/>
    <mergeCell ref="A5:H5"/>
    <mergeCell ref="A7:H7"/>
    <mergeCell ref="A6:H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H26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85546875" defaultRowHeight="15.75" x14ac:dyDescent="0.25"/>
  <cols>
    <col min="1" max="1" width="67.5703125" style="15" customWidth="1"/>
    <col min="2" max="2" width="11.7109375" style="204" customWidth="1"/>
    <col min="3" max="16384" width="8.85546875" style="13"/>
  </cols>
  <sheetData>
    <row r="1" spans="1:34" ht="36.75" customHeight="1" x14ac:dyDescent="0.25">
      <c r="A1" s="75" t="s">
        <v>94</v>
      </c>
      <c r="B1" s="292"/>
    </row>
    <row r="2" spans="1:34" ht="48.75" customHeight="1" x14ac:dyDescent="0.25">
      <c r="A2" s="252" t="s">
        <v>172</v>
      </c>
      <c r="B2" s="291" t="s">
        <v>190</v>
      </c>
    </row>
    <row r="3" spans="1:34" s="34" customFormat="1" ht="14.25" customHeight="1" x14ac:dyDescent="0.25">
      <c r="A3" s="165" t="s">
        <v>83</v>
      </c>
      <c r="B3" s="17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35" customFormat="1" ht="38.25" customHeight="1" x14ac:dyDescent="0.25">
      <c r="A4" s="166" t="s">
        <v>123</v>
      </c>
      <c r="B4" s="126">
        <f t="shared" ref="B4" si="0">B5+B8</f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ht="29.25" customHeight="1" x14ac:dyDescent="0.25">
      <c r="A5" s="167" t="s">
        <v>96</v>
      </c>
      <c r="B5" s="179">
        <f t="shared" ref="B5" si="1">B6+B7</f>
        <v>0</v>
      </c>
    </row>
    <row r="6" spans="1:34" ht="23.25" customHeight="1" x14ac:dyDescent="0.25">
      <c r="A6" s="168" t="s">
        <v>149</v>
      </c>
      <c r="B6" s="185"/>
    </row>
    <row r="7" spans="1:34" ht="31.5" customHeight="1" x14ac:dyDescent="0.25">
      <c r="A7" s="168" t="s">
        <v>150</v>
      </c>
      <c r="B7" s="185"/>
    </row>
    <row r="8" spans="1:34" s="61" customFormat="1" ht="27.75" customHeight="1" x14ac:dyDescent="0.25">
      <c r="A8" s="167" t="s">
        <v>95</v>
      </c>
      <c r="B8" s="185"/>
    </row>
    <row r="9" spans="1:34" ht="21" customHeight="1" x14ac:dyDescent="0.25">
      <c r="A9" s="250" t="s">
        <v>124</v>
      </c>
      <c r="B9" s="263">
        <f>B10+B11</f>
        <v>0</v>
      </c>
    </row>
    <row r="10" spans="1:34" x14ac:dyDescent="0.25">
      <c r="A10" s="65" t="s">
        <v>141</v>
      </c>
      <c r="B10" s="264"/>
    </row>
    <row r="11" spans="1:34" x14ac:dyDescent="0.25">
      <c r="A11" s="71" t="s">
        <v>270</v>
      </c>
      <c r="B11" s="263">
        <f>SUM(B12:B17)</f>
        <v>0</v>
      </c>
    </row>
    <row r="12" spans="1:34" x14ac:dyDescent="0.25">
      <c r="A12" s="33" t="s">
        <v>173</v>
      </c>
      <c r="B12" s="265"/>
    </row>
    <row r="13" spans="1:34" x14ac:dyDescent="0.25">
      <c r="A13" s="33" t="s">
        <v>174</v>
      </c>
      <c r="B13" s="265"/>
    </row>
    <row r="14" spans="1:34" x14ac:dyDescent="0.25">
      <c r="A14" s="33" t="s">
        <v>175</v>
      </c>
      <c r="B14" s="265"/>
    </row>
    <row r="15" spans="1:34" x14ac:dyDescent="0.25">
      <c r="A15" s="33" t="s">
        <v>176</v>
      </c>
      <c r="B15" s="265"/>
    </row>
    <row r="16" spans="1:34" x14ac:dyDescent="0.25">
      <c r="A16" s="62" t="s">
        <v>177</v>
      </c>
      <c r="B16" s="265"/>
    </row>
    <row r="17" spans="1:2" x14ac:dyDescent="0.25">
      <c r="A17" s="62" t="s">
        <v>178</v>
      </c>
      <c r="B17" s="265"/>
    </row>
    <row r="18" spans="1:2" x14ac:dyDescent="0.25">
      <c r="B18" s="176"/>
    </row>
    <row r="19" spans="1:2" x14ac:dyDescent="0.25">
      <c r="B19" s="176"/>
    </row>
    <row r="20" spans="1:2" x14ac:dyDescent="0.25">
      <c r="B20" s="176"/>
    </row>
    <row r="21" spans="1:2" x14ac:dyDescent="0.25">
      <c r="B21" s="176"/>
    </row>
    <row r="22" spans="1:2" x14ac:dyDescent="0.25">
      <c r="B22" s="176"/>
    </row>
    <row r="23" spans="1:2" x14ac:dyDescent="0.25">
      <c r="B23" s="176"/>
    </row>
    <row r="24" spans="1:2" x14ac:dyDescent="0.25">
      <c r="B24" s="176"/>
    </row>
    <row r="25" spans="1:2" x14ac:dyDescent="0.25">
      <c r="B25" s="176"/>
    </row>
    <row r="26" spans="1:2" x14ac:dyDescent="0.25">
      <c r="B26" s="17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3"/>
  <sheetViews>
    <sheetView zoomScaleNormal="100" workbookViewId="0">
      <pane xSplit="1" ySplit="3" topLeftCell="B37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85546875" defaultRowHeight="15.75" x14ac:dyDescent="0.25"/>
  <cols>
    <col min="1" max="1" width="78.42578125" style="41" customWidth="1"/>
    <col min="2" max="2" width="10.7109375" style="15" customWidth="1"/>
    <col min="3" max="5" width="8.85546875" style="15"/>
    <col min="6" max="6" width="16.5703125" style="15" customWidth="1"/>
    <col min="7" max="16384" width="8.85546875" style="15"/>
  </cols>
  <sheetData>
    <row r="1" spans="1:6" ht="31.5" customHeight="1" x14ac:dyDescent="0.25">
      <c r="A1" s="81" t="s">
        <v>376</v>
      </c>
      <c r="B1" s="374"/>
      <c r="C1" s="374"/>
      <c r="D1" s="374"/>
      <c r="E1" s="374"/>
      <c r="F1" s="374"/>
    </row>
    <row r="2" spans="1:6" s="209" customFormat="1" ht="24" customHeight="1" x14ac:dyDescent="0.25">
      <c r="A2" s="181" t="s">
        <v>180</v>
      </c>
      <c r="B2" s="372" t="s">
        <v>190</v>
      </c>
      <c r="C2" s="373"/>
      <c r="D2" s="373"/>
      <c r="E2" s="373"/>
      <c r="F2" s="373"/>
    </row>
    <row r="3" spans="1:6" s="207" customFormat="1" ht="20.25" customHeight="1" x14ac:dyDescent="0.25">
      <c r="A3" s="219" t="s">
        <v>83</v>
      </c>
      <c r="B3" s="298" t="s">
        <v>126</v>
      </c>
      <c r="C3" s="299" t="s">
        <v>127</v>
      </c>
      <c r="D3" s="299" t="s">
        <v>128</v>
      </c>
      <c r="E3" s="299" t="s">
        <v>11</v>
      </c>
      <c r="F3" s="300" t="s">
        <v>372</v>
      </c>
    </row>
    <row r="4" spans="1:6" ht="28.5" customHeight="1" x14ac:dyDescent="0.25">
      <c r="A4" s="42" t="s">
        <v>277</v>
      </c>
      <c r="B4" s="141">
        <f>SUM(B5:B8)</f>
        <v>0</v>
      </c>
      <c r="C4" s="141">
        <f>SUM(C5:C8)</f>
        <v>0</v>
      </c>
      <c r="D4" s="135" t="s">
        <v>27</v>
      </c>
      <c r="E4" s="135" t="s">
        <v>27</v>
      </c>
      <c r="F4" s="272">
        <f>C4+B4</f>
        <v>0</v>
      </c>
    </row>
    <row r="5" spans="1:6" ht="19.5" customHeight="1" x14ac:dyDescent="0.25">
      <c r="A5" s="43" t="s">
        <v>47</v>
      </c>
      <c r="B5" s="83"/>
      <c r="C5" s="83"/>
      <c r="D5" s="135" t="s">
        <v>27</v>
      </c>
      <c r="E5" s="135" t="s">
        <v>27</v>
      </c>
      <c r="F5" s="272">
        <f>C5+B5</f>
        <v>0</v>
      </c>
    </row>
    <row r="6" spans="1:6" ht="19.5" customHeight="1" x14ac:dyDescent="0.25">
      <c r="A6" s="43" t="s">
        <v>48</v>
      </c>
      <c r="B6" s="83"/>
      <c r="C6" s="83"/>
      <c r="D6" s="135" t="s">
        <v>27</v>
      </c>
      <c r="E6" s="135" t="s">
        <v>27</v>
      </c>
      <c r="F6" s="272">
        <f>C6+B6</f>
        <v>0</v>
      </c>
    </row>
    <row r="7" spans="1:6" ht="19.5" customHeight="1" x14ac:dyDescent="0.25">
      <c r="A7" s="43" t="s">
        <v>49</v>
      </c>
      <c r="B7" s="83"/>
      <c r="C7" s="83"/>
      <c r="D7" s="135" t="s">
        <v>27</v>
      </c>
      <c r="E7" s="135" t="s">
        <v>27</v>
      </c>
      <c r="F7" s="272">
        <f>C7+B7</f>
        <v>0</v>
      </c>
    </row>
    <row r="8" spans="1:6" ht="19.5" customHeight="1" x14ac:dyDescent="0.25">
      <c r="A8" s="43" t="s">
        <v>50</v>
      </c>
      <c r="B8" s="83"/>
      <c r="C8" s="83"/>
      <c r="D8" s="135" t="s">
        <v>27</v>
      </c>
      <c r="E8" s="135" t="s">
        <v>27</v>
      </c>
      <c r="F8" s="272">
        <f>C8+B8</f>
        <v>0</v>
      </c>
    </row>
    <row r="9" spans="1:6" ht="35.25" customHeight="1" x14ac:dyDescent="0.25">
      <c r="A9" s="42" t="s">
        <v>278</v>
      </c>
      <c r="B9" s="107" t="s">
        <v>27</v>
      </c>
      <c r="C9" s="107" t="s">
        <v>27</v>
      </c>
      <c r="D9" s="107">
        <f>SUM(D10:D14)</f>
        <v>0</v>
      </c>
      <c r="E9" s="107">
        <f>SUM(E10:E14)</f>
        <v>0</v>
      </c>
      <c r="F9" s="189">
        <f>SUM(F10:F14)</f>
        <v>0</v>
      </c>
    </row>
    <row r="10" spans="1:6" ht="19.5" customHeight="1" x14ac:dyDescent="0.25">
      <c r="A10" s="43" t="s">
        <v>43</v>
      </c>
      <c r="B10" s="135" t="s">
        <v>27</v>
      </c>
      <c r="C10" s="135" t="s">
        <v>27</v>
      </c>
      <c r="D10" s="83"/>
      <c r="E10" s="83"/>
      <c r="F10" s="272">
        <f t="shared" ref="F10:F18" si="0">D10+E10</f>
        <v>0</v>
      </c>
    </row>
    <row r="11" spans="1:6" ht="19.5" customHeight="1" x14ac:dyDescent="0.25">
      <c r="A11" s="43" t="s">
        <v>44</v>
      </c>
      <c r="B11" s="135" t="s">
        <v>27</v>
      </c>
      <c r="C11" s="135" t="s">
        <v>27</v>
      </c>
      <c r="D11" s="83"/>
      <c r="E11" s="83"/>
      <c r="F11" s="272">
        <f t="shared" si="0"/>
        <v>0</v>
      </c>
    </row>
    <row r="12" spans="1:6" ht="19.5" customHeight="1" x14ac:dyDescent="0.25">
      <c r="A12" s="43" t="s">
        <v>45</v>
      </c>
      <c r="B12" s="135" t="s">
        <v>27</v>
      </c>
      <c r="C12" s="135" t="s">
        <v>27</v>
      </c>
      <c r="D12" s="83"/>
      <c r="E12" s="83"/>
      <c r="F12" s="272">
        <f t="shared" si="0"/>
        <v>0</v>
      </c>
    </row>
    <row r="13" spans="1:6" ht="19.5" customHeight="1" x14ac:dyDescent="0.25">
      <c r="A13" s="43" t="s">
        <v>46</v>
      </c>
      <c r="B13" s="135" t="s">
        <v>27</v>
      </c>
      <c r="C13" s="135" t="s">
        <v>27</v>
      </c>
      <c r="D13" s="83"/>
      <c r="E13" s="83"/>
      <c r="F13" s="272">
        <f t="shared" si="0"/>
        <v>0</v>
      </c>
    </row>
    <row r="14" spans="1:6" ht="31.5" customHeight="1" x14ac:dyDescent="0.25">
      <c r="A14" s="122" t="s">
        <v>297</v>
      </c>
      <c r="B14" s="135" t="s">
        <v>27</v>
      </c>
      <c r="C14" s="135" t="s">
        <v>27</v>
      </c>
      <c r="D14" s="83"/>
      <c r="E14" s="83"/>
      <c r="F14" s="272">
        <f t="shared" si="0"/>
        <v>0</v>
      </c>
    </row>
    <row r="15" spans="1:6" ht="19.5" customHeight="1" x14ac:dyDescent="0.25">
      <c r="A15" s="153" t="s">
        <v>261</v>
      </c>
      <c r="B15" s="141" t="s">
        <v>27</v>
      </c>
      <c r="C15" s="141" t="s">
        <v>27</v>
      </c>
      <c r="D15" s="141">
        <f>D16+D17+D18</f>
        <v>0</v>
      </c>
      <c r="E15" s="141">
        <f>E16+E17+E18</f>
        <v>0</v>
      </c>
      <c r="F15" s="194">
        <f t="shared" si="0"/>
        <v>0</v>
      </c>
    </row>
    <row r="16" spans="1:6" ht="19.5" customHeight="1" x14ac:dyDescent="0.25">
      <c r="A16" s="62" t="s">
        <v>292</v>
      </c>
      <c r="B16" s="95" t="s">
        <v>27</v>
      </c>
      <c r="C16" s="95" t="s">
        <v>27</v>
      </c>
      <c r="D16" s="83"/>
      <c r="E16" s="83"/>
      <c r="F16" s="272">
        <f t="shared" si="0"/>
        <v>0</v>
      </c>
    </row>
    <row r="17" spans="1:6" ht="19.5" customHeight="1" x14ac:dyDescent="0.25">
      <c r="A17" s="62" t="s">
        <v>293</v>
      </c>
      <c r="B17" s="95" t="s">
        <v>27</v>
      </c>
      <c r="C17" s="95" t="s">
        <v>27</v>
      </c>
      <c r="D17" s="83"/>
      <c r="E17" s="83"/>
      <c r="F17" s="272">
        <f t="shared" si="0"/>
        <v>0</v>
      </c>
    </row>
    <row r="18" spans="1:6" ht="31.5" customHeight="1" x14ac:dyDescent="0.25">
      <c r="A18" s="62" t="s">
        <v>215</v>
      </c>
      <c r="B18" s="95" t="s">
        <v>27</v>
      </c>
      <c r="C18" s="95" t="s">
        <v>27</v>
      </c>
      <c r="D18" s="83"/>
      <c r="E18" s="83"/>
      <c r="F18" s="272">
        <f t="shared" si="0"/>
        <v>0</v>
      </c>
    </row>
    <row r="19" spans="1:6" ht="19.5" customHeight="1" x14ac:dyDescent="0.25">
      <c r="A19" s="65" t="s">
        <v>335</v>
      </c>
      <c r="B19" s="95" t="s">
        <v>27</v>
      </c>
      <c r="C19" s="95" t="s">
        <v>27</v>
      </c>
      <c r="D19" s="95" t="s">
        <v>27</v>
      </c>
      <c r="E19" s="83"/>
      <c r="F19" s="272">
        <f>E19</f>
        <v>0</v>
      </c>
    </row>
    <row r="20" spans="1:6" ht="19.5" customHeight="1" x14ac:dyDescent="0.25">
      <c r="A20" s="222" t="s">
        <v>334</v>
      </c>
      <c r="B20" s="95" t="s">
        <v>27</v>
      </c>
      <c r="C20" s="95" t="s">
        <v>27</v>
      </c>
      <c r="D20" s="95"/>
      <c r="E20" s="83"/>
      <c r="F20" s="272">
        <f>D20+E20</f>
        <v>0</v>
      </c>
    </row>
    <row r="21" spans="1:6" ht="19.5" customHeight="1" x14ac:dyDescent="0.25">
      <c r="A21" s="65" t="s">
        <v>336</v>
      </c>
      <c r="B21" s="95" t="s">
        <v>27</v>
      </c>
      <c r="C21" s="95" t="s">
        <v>27</v>
      </c>
      <c r="D21" s="95"/>
      <c r="E21" s="83"/>
      <c r="F21" s="272">
        <f>D21+E21</f>
        <v>0</v>
      </c>
    </row>
    <row r="22" spans="1:6" ht="25.5" customHeight="1" x14ac:dyDescent="0.25">
      <c r="A22" s="65" t="s">
        <v>316</v>
      </c>
      <c r="B22" s="95" t="s">
        <v>27</v>
      </c>
      <c r="C22" s="95" t="s">
        <v>27</v>
      </c>
      <c r="D22" s="95"/>
      <c r="E22" s="83"/>
      <c r="F22" s="272">
        <f>D22+E22</f>
        <v>0</v>
      </c>
    </row>
    <row r="23" spans="1:6" ht="28.5" customHeight="1" x14ac:dyDescent="0.25">
      <c r="A23" s="42" t="s">
        <v>279</v>
      </c>
      <c r="B23" s="141">
        <f>SUM(B25:B27)</f>
        <v>0</v>
      </c>
      <c r="C23" s="141">
        <f>SUM(C25:C27)</f>
        <v>0</v>
      </c>
      <c r="D23" s="141">
        <f>SUM(D24:D27)</f>
        <v>0</v>
      </c>
      <c r="E23" s="141">
        <f>SUM(E24:E27)</f>
        <v>0</v>
      </c>
      <c r="F23" s="194">
        <f>B23+C23+D23+E23</f>
        <v>0</v>
      </c>
    </row>
    <row r="24" spans="1:6" ht="35.25" customHeight="1" x14ac:dyDescent="0.25">
      <c r="A24" s="43" t="s">
        <v>353</v>
      </c>
      <c r="B24" s="83" t="s">
        <v>27</v>
      </c>
      <c r="C24" s="83" t="s">
        <v>27</v>
      </c>
      <c r="D24" s="83"/>
      <c r="E24" s="83"/>
      <c r="F24" s="272">
        <f>E24+D24</f>
        <v>0</v>
      </c>
    </row>
    <row r="25" spans="1:6" ht="19.5" customHeight="1" x14ac:dyDescent="0.25">
      <c r="A25" s="43" t="s">
        <v>33</v>
      </c>
      <c r="B25" s="83"/>
      <c r="C25" s="83"/>
      <c r="D25" s="83"/>
      <c r="E25" s="83"/>
      <c r="F25" s="272">
        <f t="shared" ref="F25:F38" si="1">B25+C25+D25+E25</f>
        <v>0</v>
      </c>
    </row>
    <row r="26" spans="1:6" ht="19.5" customHeight="1" x14ac:dyDescent="0.25">
      <c r="A26" s="43" t="s">
        <v>34</v>
      </c>
      <c r="B26" s="83"/>
      <c r="C26" s="83"/>
      <c r="D26" s="83"/>
      <c r="E26" s="83"/>
      <c r="F26" s="272">
        <f t="shared" si="1"/>
        <v>0</v>
      </c>
    </row>
    <row r="27" spans="1:6" s="207" customFormat="1" ht="19.5" customHeight="1" x14ac:dyDescent="0.25">
      <c r="A27" s="253" t="s">
        <v>352</v>
      </c>
      <c r="B27" s="241"/>
      <c r="C27" s="241"/>
      <c r="D27" s="241"/>
      <c r="E27" s="241"/>
      <c r="F27" s="272">
        <f t="shared" si="1"/>
        <v>0</v>
      </c>
    </row>
    <row r="28" spans="1:6" ht="24.75" customHeight="1" x14ac:dyDescent="0.25">
      <c r="A28" s="42" t="s">
        <v>280</v>
      </c>
      <c r="B28" s="141">
        <f>SUM(B29:B31)</f>
        <v>0</v>
      </c>
      <c r="C28" s="141">
        <f>SUM(C29:C31)</f>
        <v>0</v>
      </c>
      <c r="D28" s="141">
        <f t="shared" ref="D28:E28" si="2">SUM(D29:D31)</f>
        <v>0</v>
      </c>
      <c r="E28" s="141">
        <f t="shared" si="2"/>
        <v>0</v>
      </c>
      <c r="F28" s="194">
        <f t="shared" si="1"/>
        <v>0</v>
      </c>
    </row>
    <row r="29" spans="1:6" ht="19.5" customHeight="1" x14ac:dyDescent="0.25">
      <c r="A29" s="43" t="s">
        <v>36</v>
      </c>
      <c r="B29" s="83"/>
      <c r="C29" s="83"/>
      <c r="D29" s="83"/>
      <c r="E29" s="83"/>
      <c r="F29" s="272">
        <f t="shared" si="1"/>
        <v>0</v>
      </c>
    </row>
    <row r="30" spans="1:6" ht="19.5" customHeight="1" x14ac:dyDescent="0.25">
      <c r="A30" s="43" t="s">
        <v>35</v>
      </c>
      <c r="B30" s="83"/>
      <c r="C30" s="83"/>
      <c r="D30" s="83"/>
      <c r="E30" s="83"/>
      <c r="F30" s="272">
        <f t="shared" si="1"/>
        <v>0</v>
      </c>
    </row>
    <row r="31" spans="1:6" ht="19.5" customHeight="1" x14ac:dyDescent="0.25">
      <c r="A31" s="43" t="s">
        <v>26</v>
      </c>
      <c r="B31" s="83"/>
      <c r="C31" s="83"/>
      <c r="D31" s="83"/>
      <c r="E31" s="83"/>
      <c r="F31" s="272">
        <f t="shared" si="1"/>
        <v>0</v>
      </c>
    </row>
    <row r="32" spans="1:6" s="207" customFormat="1" ht="19.5" customHeight="1" x14ac:dyDescent="0.25">
      <c r="A32" s="254" t="s">
        <v>354</v>
      </c>
      <c r="B32" s="83"/>
      <c r="C32" s="83"/>
      <c r="D32" s="83"/>
      <c r="E32" s="83"/>
      <c r="F32" s="272">
        <f t="shared" si="1"/>
        <v>0</v>
      </c>
    </row>
    <row r="33" spans="1:6" ht="19.5" customHeight="1" x14ac:dyDescent="0.25">
      <c r="A33" s="42" t="s">
        <v>355</v>
      </c>
      <c r="B33" s="83"/>
      <c r="C33" s="83"/>
      <c r="D33" s="83"/>
      <c r="E33" s="83"/>
      <c r="F33" s="272">
        <f t="shared" si="1"/>
        <v>0</v>
      </c>
    </row>
    <row r="34" spans="1:6" ht="19.5" customHeight="1" x14ac:dyDescent="0.25">
      <c r="A34" s="42" t="s">
        <v>37</v>
      </c>
      <c r="B34" s="83"/>
      <c r="C34" s="83"/>
      <c r="D34" s="83"/>
      <c r="E34" s="83"/>
      <c r="F34" s="272">
        <f t="shared" si="1"/>
        <v>0</v>
      </c>
    </row>
    <row r="35" spans="1:6" ht="19.5" customHeight="1" x14ac:dyDescent="0.25">
      <c r="A35" s="42" t="s">
        <v>300</v>
      </c>
      <c r="B35" s="83"/>
      <c r="C35" s="83"/>
      <c r="D35" s="83"/>
      <c r="E35" s="83"/>
      <c r="F35" s="272">
        <f t="shared" si="1"/>
        <v>0</v>
      </c>
    </row>
    <row r="36" spans="1:6" ht="19.5" customHeight="1" x14ac:dyDescent="0.25">
      <c r="A36" s="42" t="s">
        <v>301</v>
      </c>
      <c r="B36" s="141">
        <f>SUM(B37:B38)</f>
        <v>0</v>
      </c>
      <c r="C36" s="141">
        <f>SUM(C37:C38)</f>
        <v>0</v>
      </c>
      <c r="D36" s="141">
        <f t="shared" ref="D36:E36" si="3">SUM(D37:D39)</f>
        <v>0</v>
      </c>
      <c r="E36" s="141">
        <f t="shared" si="3"/>
        <v>0</v>
      </c>
      <c r="F36" s="194">
        <f t="shared" si="1"/>
        <v>0</v>
      </c>
    </row>
    <row r="37" spans="1:6" ht="19.5" customHeight="1" x14ac:dyDescent="0.25">
      <c r="A37" s="43" t="s">
        <v>302</v>
      </c>
      <c r="B37" s="83"/>
      <c r="C37" s="83"/>
      <c r="D37" s="83"/>
      <c r="E37" s="83"/>
      <c r="F37" s="272">
        <f t="shared" si="1"/>
        <v>0</v>
      </c>
    </row>
    <row r="38" spans="1:6" ht="19.5" customHeight="1" x14ac:dyDescent="0.25">
      <c r="A38" s="44" t="s">
        <v>303</v>
      </c>
      <c r="B38" s="83"/>
      <c r="C38" s="83"/>
      <c r="D38" s="83"/>
      <c r="E38" s="83"/>
      <c r="F38" s="272">
        <f t="shared" si="1"/>
        <v>0</v>
      </c>
    </row>
    <row r="39" spans="1:6" ht="20.25" customHeight="1" x14ac:dyDescent="0.25">
      <c r="A39" s="44" t="s">
        <v>356</v>
      </c>
      <c r="B39" s="83" t="s">
        <v>27</v>
      </c>
      <c r="C39" s="83" t="s">
        <v>27</v>
      </c>
      <c r="D39" s="83"/>
      <c r="E39" s="83"/>
      <c r="F39" s="272">
        <f>D39+E39</f>
        <v>0</v>
      </c>
    </row>
    <row r="40" spans="1:6" ht="33" customHeight="1" x14ac:dyDescent="0.25">
      <c r="A40" s="42" t="s">
        <v>282</v>
      </c>
      <c r="B40" s="141">
        <f>SUM(B41:B44)</f>
        <v>0</v>
      </c>
      <c r="C40" s="141">
        <f>SUM(C41:C44)</f>
        <v>0</v>
      </c>
      <c r="D40" s="141">
        <f t="shared" ref="D40:E40" si="4">SUM(D41:D44)</f>
        <v>0</v>
      </c>
      <c r="E40" s="141">
        <f t="shared" si="4"/>
        <v>0</v>
      </c>
      <c r="F40" s="194">
        <f>B40+C40+D40+E40</f>
        <v>0</v>
      </c>
    </row>
    <row r="41" spans="1:6" ht="19.5" customHeight="1" x14ac:dyDescent="0.25">
      <c r="A41" s="43" t="s">
        <v>39</v>
      </c>
      <c r="B41" s="83"/>
      <c r="C41" s="83"/>
      <c r="D41" s="83"/>
      <c r="E41" s="83"/>
      <c r="F41" s="272">
        <f>B41+C41+D41+E41</f>
        <v>0</v>
      </c>
    </row>
    <row r="42" spans="1:6" ht="19.5" customHeight="1" x14ac:dyDescent="0.25">
      <c r="A42" s="43" t="s">
        <v>40</v>
      </c>
      <c r="B42" s="83" t="s">
        <v>27</v>
      </c>
      <c r="C42" s="83" t="s">
        <v>27</v>
      </c>
      <c r="D42" s="83"/>
      <c r="E42" s="83"/>
      <c r="F42" s="272">
        <f>D42+E42</f>
        <v>0</v>
      </c>
    </row>
    <row r="43" spans="1:6" s="207" customFormat="1" ht="19.5" customHeight="1" x14ac:dyDescent="0.25">
      <c r="A43" s="253" t="s">
        <v>359</v>
      </c>
      <c r="B43" s="83" t="s">
        <v>27</v>
      </c>
      <c r="C43" s="83" t="s">
        <v>27</v>
      </c>
      <c r="D43" s="241"/>
      <c r="E43" s="241"/>
      <c r="F43" s="272">
        <f>D43+E43</f>
        <v>0</v>
      </c>
    </row>
    <row r="44" spans="1:6" ht="31.5" customHeight="1" x14ac:dyDescent="0.25">
      <c r="A44" s="43" t="s">
        <v>358</v>
      </c>
      <c r="B44" s="83"/>
      <c r="C44" s="83"/>
      <c r="D44" s="83"/>
      <c r="E44" s="83"/>
      <c r="F44" s="272">
        <f t="shared" ref="F44:F49" si="5">B44+C44+D44+E44</f>
        <v>0</v>
      </c>
    </row>
    <row r="45" spans="1:6" ht="19.5" customHeight="1" x14ac:dyDescent="0.25">
      <c r="A45" s="42" t="s">
        <v>65</v>
      </c>
      <c r="B45" s="83"/>
      <c r="C45" s="83"/>
      <c r="D45" s="83"/>
      <c r="E45" s="83"/>
      <c r="F45" s="272">
        <f t="shared" si="5"/>
        <v>0</v>
      </c>
    </row>
    <row r="46" spans="1:6" ht="19.5" customHeight="1" x14ac:dyDescent="0.25">
      <c r="A46" s="42" t="s">
        <v>18</v>
      </c>
      <c r="B46" s="83"/>
      <c r="C46" s="83"/>
      <c r="D46" s="83"/>
      <c r="E46" s="83"/>
      <c r="F46" s="272">
        <f t="shared" si="5"/>
        <v>0</v>
      </c>
    </row>
    <row r="47" spans="1:6" ht="19.5" customHeight="1" x14ac:dyDescent="0.25">
      <c r="A47" s="42" t="s">
        <v>220</v>
      </c>
      <c r="B47" s="83"/>
      <c r="C47" s="83"/>
      <c r="D47" s="83"/>
      <c r="E47" s="83"/>
      <c r="F47" s="272">
        <f t="shared" si="5"/>
        <v>0</v>
      </c>
    </row>
    <row r="48" spans="1:6" s="18" customFormat="1" ht="30" customHeight="1" x14ac:dyDescent="0.25">
      <c r="A48" s="45" t="s">
        <v>357</v>
      </c>
      <c r="B48" s="142">
        <f>B49</f>
        <v>0</v>
      </c>
      <c r="C48" s="142">
        <f>C49</f>
        <v>0</v>
      </c>
      <c r="D48" s="142">
        <f>SUM(D49:D50)</f>
        <v>0</v>
      </c>
      <c r="E48" s="142">
        <f>SUM(E49:E50)</f>
        <v>0</v>
      </c>
      <c r="F48" s="194">
        <f t="shared" si="5"/>
        <v>0</v>
      </c>
    </row>
    <row r="49" spans="1:6" s="18" customFormat="1" ht="19.5" customHeight="1" x14ac:dyDescent="0.25">
      <c r="A49" s="46" t="s">
        <v>129</v>
      </c>
      <c r="B49" s="84"/>
      <c r="C49" s="84"/>
      <c r="D49" s="84"/>
      <c r="E49" s="84"/>
      <c r="F49" s="272">
        <f t="shared" si="5"/>
        <v>0</v>
      </c>
    </row>
    <row r="50" spans="1:6" s="18" customFormat="1" ht="19.5" customHeight="1" x14ac:dyDescent="0.25">
      <c r="A50" s="46" t="s">
        <v>130</v>
      </c>
      <c r="B50" s="84" t="s">
        <v>27</v>
      </c>
      <c r="C50" s="84" t="s">
        <v>27</v>
      </c>
      <c r="D50" s="84"/>
      <c r="E50" s="84"/>
      <c r="F50" s="272">
        <f t="shared" ref="F50:F56" si="6">D50+E50</f>
        <v>0</v>
      </c>
    </row>
    <row r="51" spans="1:6" ht="19.5" customHeight="1" x14ac:dyDescent="0.25">
      <c r="A51" s="42" t="s">
        <v>9</v>
      </c>
      <c r="B51" s="83" t="s">
        <v>27</v>
      </c>
      <c r="C51" s="83" t="s">
        <v>27</v>
      </c>
      <c r="D51" s="83"/>
      <c r="E51" s="83"/>
      <c r="F51" s="272">
        <f t="shared" si="6"/>
        <v>0</v>
      </c>
    </row>
    <row r="52" spans="1:6" ht="19.5" customHeight="1" x14ac:dyDescent="0.25">
      <c r="A52" s="42" t="s">
        <v>275</v>
      </c>
      <c r="B52" s="141" t="s">
        <v>27</v>
      </c>
      <c r="C52" s="141" t="s">
        <v>27</v>
      </c>
      <c r="D52" s="141">
        <f t="shared" ref="D52:E52" si="7">SUM(D53:D56)</f>
        <v>0</v>
      </c>
      <c r="E52" s="141">
        <f t="shared" si="7"/>
        <v>0</v>
      </c>
      <c r="F52" s="194">
        <f t="shared" si="6"/>
        <v>0</v>
      </c>
    </row>
    <row r="53" spans="1:6" ht="19.5" customHeight="1" x14ac:dyDescent="0.25">
      <c r="A53" s="43" t="s">
        <v>360</v>
      </c>
      <c r="B53" s="83" t="s">
        <v>27</v>
      </c>
      <c r="C53" s="83" t="s">
        <v>27</v>
      </c>
      <c r="D53" s="83"/>
      <c r="E53" s="83"/>
      <c r="F53" s="272">
        <f t="shared" si="6"/>
        <v>0</v>
      </c>
    </row>
    <row r="54" spans="1:6" ht="19.5" customHeight="1" x14ac:dyDescent="0.25">
      <c r="A54" s="43" t="s">
        <v>28</v>
      </c>
      <c r="B54" s="83" t="s">
        <v>27</v>
      </c>
      <c r="C54" s="83" t="s">
        <v>27</v>
      </c>
      <c r="D54" s="83"/>
      <c r="E54" s="83"/>
      <c r="F54" s="272">
        <f t="shared" si="6"/>
        <v>0</v>
      </c>
    </row>
    <row r="55" spans="1:6" ht="19.5" customHeight="1" x14ac:dyDescent="0.25">
      <c r="A55" s="43" t="s">
        <v>29</v>
      </c>
      <c r="B55" s="83" t="s">
        <v>27</v>
      </c>
      <c r="C55" s="83" t="s">
        <v>27</v>
      </c>
      <c r="D55" s="83"/>
      <c r="E55" s="83"/>
      <c r="F55" s="272">
        <f t="shared" si="6"/>
        <v>0</v>
      </c>
    </row>
    <row r="56" spans="1:6" ht="19.5" customHeight="1" x14ac:dyDescent="0.25">
      <c r="A56" s="43" t="s">
        <v>361</v>
      </c>
      <c r="B56" s="83" t="s">
        <v>27</v>
      </c>
      <c r="C56" s="83" t="s">
        <v>27</v>
      </c>
      <c r="D56" s="83"/>
      <c r="E56" s="83"/>
      <c r="F56" s="272">
        <f t="shared" si="6"/>
        <v>0</v>
      </c>
    </row>
    <row r="57" spans="1:6" s="269" customFormat="1" ht="19.5" customHeight="1" x14ac:dyDescent="0.25">
      <c r="A57" s="266" t="s">
        <v>362</v>
      </c>
      <c r="B57" s="267"/>
      <c r="C57" s="267"/>
      <c r="D57" s="268"/>
      <c r="E57" s="268"/>
      <c r="F57" s="272">
        <f t="shared" ref="F57:F68" si="8">B57+C57+D57+E57</f>
        <v>0</v>
      </c>
    </row>
    <row r="58" spans="1:6" ht="19.5" customHeight="1" x14ac:dyDescent="0.25">
      <c r="A58" s="42" t="s">
        <v>281</v>
      </c>
      <c r="B58" s="83"/>
      <c r="C58" s="83"/>
      <c r="D58" s="83"/>
      <c r="E58" s="83"/>
      <c r="F58" s="272">
        <f t="shared" si="8"/>
        <v>0</v>
      </c>
    </row>
    <row r="59" spans="1:6" ht="19.5" customHeight="1" x14ac:dyDescent="0.25">
      <c r="A59" s="43" t="s">
        <v>38</v>
      </c>
      <c r="B59" s="83"/>
      <c r="C59" s="83"/>
      <c r="D59" s="83"/>
      <c r="E59" s="83"/>
      <c r="F59" s="272">
        <f t="shared" si="8"/>
        <v>0</v>
      </c>
    </row>
    <row r="60" spans="1:6" ht="19.5" customHeight="1" x14ac:dyDescent="0.25">
      <c r="A60" s="43" t="s">
        <v>131</v>
      </c>
      <c r="B60" s="83"/>
      <c r="C60" s="83"/>
      <c r="D60" s="83"/>
      <c r="E60" s="83"/>
      <c r="F60" s="272">
        <f t="shared" si="8"/>
        <v>0</v>
      </c>
    </row>
    <row r="61" spans="1:6" ht="19.5" customHeight="1" x14ac:dyDescent="0.25">
      <c r="A61" s="43" t="s">
        <v>132</v>
      </c>
      <c r="B61" s="83"/>
      <c r="C61" s="83"/>
      <c r="D61" s="83"/>
      <c r="E61" s="83"/>
      <c r="F61" s="272">
        <f t="shared" si="8"/>
        <v>0</v>
      </c>
    </row>
    <row r="62" spans="1:6" ht="19.5" customHeight="1" x14ac:dyDescent="0.25">
      <c r="A62" s="43" t="s">
        <v>304</v>
      </c>
      <c r="B62" s="83"/>
      <c r="C62" s="83"/>
      <c r="D62" s="83"/>
      <c r="E62" s="83"/>
      <c r="F62" s="272">
        <f t="shared" si="8"/>
        <v>0</v>
      </c>
    </row>
    <row r="63" spans="1:6" ht="19.5" customHeight="1" x14ac:dyDescent="0.25">
      <c r="A63" s="43" t="s">
        <v>305</v>
      </c>
      <c r="B63" s="83"/>
      <c r="C63" s="83"/>
      <c r="D63" s="83"/>
      <c r="E63" s="83"/>
      <c r="F63" s="272">
        <f t="shared" si="8"/>
        <v>0</v>
      </c>
    </row>
    <row r="64" spans="1:6" ht="33.75" customHeight="1" x14ac:dyDescent="0.25">
      <c r="A64" s="43" t="s">
        <v>97</v>
      </c>
      <c r="B64" s="83"/>
      <c r="C64" s="83"/>
      <c r="D64" s="83"/>
      <c r="E64" s="83"/>
      <c r="F64" s="272">
        <f t="shared" si="8"/>
        <v>0</v>
      </c>
    </row>
    <row r="65" spans="1:6" ht="32.25" customHeight="1" x14ac:dyDescent="0.25">
      <c r="A65" s="43" t="s">
        <v>98</v>
      </c>
      <c r="B65" s="83"/>
      <c r="C65" s="83"/>
      <c r="D65" s="83"/>
      <c r="E65" s="83"/>
      <c r="F65" s="272">
        <f t="shared" si="8"/>
        <v>0</v>
      </c>
    </row>
    <row r="66" spans="1:6" ht="32.25" customHeight="1" x14ac:dyDescent="0.25">
      <c r="A66" s="163" t="s">
        <v>298</v>
      </c>
      <c r="B66" s="83"/>
      <c r="C66" s="83"/>
      <c r="D66" s="83"/>
      <c r="E66" s="83"/>
      <c r="F66" s="272">
        <f t="shared" si="8"/>
        <v>0</v>
      </c>
    </row>
    <row r="67" spans="1:6" s="207" customFormat="1" ht="19.5" customHeight="1" x14ac:dyDescent="0.25">
      <c r="A67" s="53" t="s">
        <v>287</v>
      </c>
      <c r="B67" s="270"/>
      <c r="C67" s="270"/>
      <c r="D67" s="271"/>
      <c r="E67" s="271"/>
      <c r="F67" s="272">
        <f t="shared" si="8"/>
        <v>0</v>
      </c>
    </row>
    <row r="68" spans="1:6" ht="19.5" customHeight="1" x14ac:dyDescent="0.25">
      <c r="A68" s="247" t="s">
        <v>348</v>
      </c>
      <c r="B68" s="83"/>
      <c r="C68" s="83"/>
      <c r="D68" s="83"/>
      <c r="E68" s="83"/>
      <c r="F68" s="272">
        <f t="shared" si="8"/>
        <v>0</v>
      </c>
    </row>
    <row r="69" spans="1:6" s="18" customFormat="1" ht="19.5" customHeight="1" x14ac:dyDescent="0.25">
      <c r="A69" s="62" t="s">
        <v>349</v>
      </c>
      <c r="B69" s="84" t="s">
        <v>27</v>
      </c>
      <c r="C69" s="84" t="s">
        <v>27</v>
      </c>
      <c r="D69" s="83"/>
      <c r="E69" s="83"/>
      <c r="F69" s="272">
        <f>D69+E69</f>
        <v>0</v>
      </c>
    </row>
    <row r="70" spans="1:6" s="18" customFormat="1" ht="30.75" customHeight="1" x14ac:dyDescent="0.25">
      <c r="A70" s="163" t="s">
        <v>345</v>
      </c>
      <c r="B70" s="83"/>
      <c r="C70" s="83"/>
      <c r="D70" s="83"/>
      <c r="E70" s="83"/>
      <c r="F70" s="272">
        <f>B70+C70+D70+E70</f>
        <v>0</v>
      </c>
    </row>
    <row r="71" spans="1:6" s="18" customFormat="1" ht="19.5" customHeight="1" x14ac:dyDescent="0.25">
      <c r="A71" s="163" t="s">
        <v>346</v>
      </c>
      <c r="B71" s="84" t="s">
        <v>27</v>
      </c>
      <c r="C71" s="84" t="s">
        <v>27</v>
      </c>
      <c r="D71" s="83"/>
      <c r="E71" s="83"/>
      <c r="F71" s="272">
        <f>D71+E71</f>
        <v>0</v>
      </c>
    </row>
    <row r="72" spans="1:6" s="18" customFormat="1" ht="19.5" customHeight="1" x14ac:dyDescent="0.25">
      <c r="A72" s="62" t="s">
        <v>344</v>
      </c>
      <c r="B72" s="242"/>
      <c r="C72" s="242"/>
      <c r="D72" s="241"/>
      <c r="E72" s="241"/>
      <c r="F72" s="272">
        <f t="shared" ref="F72:F81" si="9">B72+C72+D72+E72</f>
        <v>0</v>
      </c>
    </row>
    <row r="73" spans="1:6" s="18" customFormat="1" ht="19.5" customHeight="1" x14ac:dyDescent="0.25">
      <c r="A73" s="164" t="s">
        <v>347</v>
      </c>
      <c r="B73" s="242"/>
      <c r="C73" s="242"/>
      <c r="D73" s="241"/>
      <c r="E73" s="241"/>
      <c r="F73" s="272">
        <f t="shared" si="9"/>
        <v>0</v>
      </c>
    </row>
    <row r="74" spans="1:6" s="18" customFormat="1" ht="19.5" customHeight="1" x14ac:dyDescent="0.25">
      <c r="A74" s="248" t="s">
        <v>363</v>
      </c>
      <c r="B74" s="242"/>
      <c r="C74" s="242"/>
      <c r="D74" s="241"/>
      <c r="E74" s="241"/>
      <c r="F74" s="272">
        <f t="shared" si="9"/>
        <v>0</v>
      </c>
    </row>
    <row r="75" spans="1:6" ht="19.5" customHeight="1" x14ac:dyDescent="0.25">
      <c r="A75" s="42" t="s">
        <v>19</v>
      </c>
      <c r="B75" s="83"/>
      <c r="C75" s="83"/>
      <c r="D75" s="83"/>
      <c r="E75" s="83"/>
      <c r="F75" s="272">
        <f t="shared" si="9"/>
        <v>0</v>
      </c>
    </row>
    <row r="76" spans="1:6" ht="26.25" customHeight="1" x14ac:dyDescent="0.25">
      <c r="A76" s="42" t="s">
        <v>283</v>
      </c>
      <c r="B76" s="141">
        <f>SUM(B77:B81)</f>
        <v>0</v>
      </c>
      <c r="C76" s="141">
        <f>SUM(C77:C81)</f>
        <v>0</v>
      </c>
      <c r="D76" s="141">
        <f t="shared" ref="D76:E76" si="10">SUM(D77:D81)</f>
        <v>0</v>
      </c>
      <c r="E76" s="141">
        <f t="shared" si="10"/>
        <v>0</v>
      </c>
      <c r="F76" s="194">
        <f t="shared" si="9"/>
        <v>0</v>
      </c>
    </row>
    <row r="77" spans="1:6" ht="19.5" customHeight="1" x14ac:dyDescent="0.25">
      <c r="A77" s="43" t="s">
        <v>41</v>
      </c>
      <c r="B77" s="83"/>
      <c r="C77" s="83"/>
      <c r="D77" s="83"/>
      <c r="E77" s="83"/>
      <c r="F77" s="272">
        <f t="shared" si="9"/>
        <v>0</v>
      </c>
    </row>
    <row r="78" spans="1:6" ht="19.5" customHeight="1" x14ac:dyDescent="0.25">
      <c r="A78" s="43" t="s">
        <v>30</v>
      </c>
      <c r="B78" s="83"/>
      <c r="C78" s="83"/>
      <c r="D78" s="83"/>
      <c r="E78" s="83"/>
      <c r="F78" s="272">
        <f t="shared" si="9"/>
        <v>0</v>
      </c>
    </row>
    <row r="79" spans="1:6" ht="19.5" customHeight="1" x14ac:dyDescent="0.25">
      <c r="A79" s="43" t="s">
        <v>299</v>
      </c>
      <c r="B79" s="83"/>
      <c r="C79" s="83"/>
      <c r="D79" s="83"/>
      <c r="E79" s="83"/>
      <c r="F79" s="272">
        <f t="shared" si="9"/>
        <v>0</v>
      </c>
    </row>
    <row r="80" spans="1:6" ht="19.5" customHeight="1" x14ac:dyDescent="0.25">
      <c r="A80" s="43" t="s">
        <v>31</v>
      </c>
      <c r="B80" s="83"/>
      <c r="C80" s="83"/>
      <c r="D80" s="83"/>
      <c r="E80" s="83"/>
      <c r="F80" s="272">
        <f t="shared" si="9"/>
        <v>0</v>
      </c>
    </row>
    <row r="81" spans="1:6" ht="19.5" customHeight="1" x14ac:dyDescent="0.25">
      <c r="A81" s="43" t="s">
        <v>42</v>
      </c>
      <c r="B81" s="83"/>
      <c r="C81" s="83"/>
      <c r="D81" s="83"/>
      <c r="E81" s="83"/>
      <c r="F81" s="272">
        <f t="shared" si="9"/>
        <v>0</v>
      </c>
    </row>
    <row r="82" spans="1:6" ht="19.5" customHeight="1" x14ac:dyDescent="0.25">
      <c r="A82" s="42" t="s">
        <v>8</v>
      </c>
      <c r="B82" s="83"/>
      <c r="C82" s="83"/>
      <c r="D82" s="83"/>
      <c r="E82" s="83"/>
      <c r="F82" s="272">
        <f>SUM(B82:E82)</f>
        <v>0</v>
      </c>
    </row>
    <row r="83" spans="1:6" s="20" customFormat="1" ht="29.25" customHeight="1" x14ac:dyDescent="0.25">
      <c r="A83" s="42" t="s">
        <v>99</v>
      </c>
      <c r="B83" s="143">
        <f>B4+B23+B28+B32+B33+B34+B35+B36+B40+B45+B46+B47+B48+B57+B58+B67+B75+B76+B82</f>
        <v>0</v>
      </c>
      <c r="C83" s="143">
        <f>C4+C23+C28+C32+C33+C34+C35+C36+C40+C45+C46+C47+C48+C57+C58+C67+C75+C76+C82</f>
        <v>0</v>
      </c>
      <c r="D83" s="143">
        <f>D9+D15+D20+D21+D22+D23+D28+D32+D33+D34+D35+D36+D40+D45+D46+D47+D48+D51+D52+D57+D58+D67+D75+D76+D82</f>
        <v>0</v>
      </c>
      <c r="E83" s="143">
        <f>E9+E15+E19+E20+E21+E22+E23+E28+E32+E33+E34+E35+E36+E40+E45+E46+E47+E48+E51+E52+E57+E58+E67+E75+E76+E82</f>
        <v>0</v>
      </c>
      <c r="F83" s="195">
        <f>F9+F15+F19+F20+F21+F22+F23+F28+F32+F33+F34+F35+F36+F40+F45+F46+F47+F48+F51+F52+F57+F58+F67+F75+F76+F82</f>
        <v>0</v>
      </c>
    </row>
    <row r="84" spans="1:6" s="20" customFormat="1" ht="49.5" customHeight="1" x14ac:dyDescent="0.25">
      <c r="A84" s="67"/>
    </row>
    <row r="85" spans="1:6" s="20" customFormat="1" x14ac:dyDescent="0.25">
      <c r="A85" s="40"/>
    </row>
    <row r="86" spans="1:6" s="20" customFormat="1" x14ac:dyDescent="0.25">
      <c r="A86" s="40"/>
    </row>
    <row r="87" spans="1:6" s="20" customFormat="1" x14ac:dyDescent="0.25">
      <c r="A87" s="40"/>
    </row>
    <row r="88" spans="1:6" s="20" customFormat="1" x14ac:dyDescent="0.25">
      <c r="A88" s="40"/>
    </row>
    <row r="89" spans="1:6" s="20" customFormat="1" x14ac:dyDescent="0.25">
      <c r="A89" s="40"/>
    </row>
    <row r="90" spans="1:6" s="20" customFormat="1" x14ac:dyDescent="0.25">
      <c r="A90" s="40"/>
    </row>
    <row r="91" spans="1:6" s="20" customFormat="1" x14ac:dyDescent="0.25">
      <c r="A91" s="40"/>
    </row>
    <row r="92" spans="1:6" s="20" customFormat="1" x14ac:dyDescent="0.25">
      <c r="A92" s="40"/>
    </row>
    <row r="93" spans="1:6" s="20" customFormat="1" x14ac:dyDescent="0.25">
      <c r="A93" s="40"/>
    </row>
    <row r="94" spans="1:6" s="20" customFormat="1" x14ac:dyDescent="0.25">
      <c r="A94" s="40"/>
    </row>
    <row r="95" spans="1:6" s="20" customFormat="1" x14ac:dyDescent="0.25">
      <c r="A95" s="40"/>
    </row>
    <row r="96" spans="1:6" s="20" customFormat="1" x14ac:dyDescent="0.25">
      <c r="A96" s="40"/>
    </row>
    <row r="97" spans="1:1" s="20" customFormat="1" x14ac:dyDescent="0.25">
      <c r="A97" s="40"/>
    </row>
    <row r="98" spans="1:1" s="20" customFormat="1" x14ac:dyDescent="0.25">
      <c r="A98" s="40"/>
    </row>
    <row r="99" spans="1:1" s="20" customFormat="1" x14ac:dyDescent="0.25">
      <c r="A99" s="40"/>
    </row>
    <row r="100" spans="1:1" s="20" customFormat="1" x14ac:dyDescent="0.25">
      <c r="A100" s="40"/>
    </row>
    <row r="101" spans="1:1" s="20" customFormat="1" x14ac:dyDescent="0.25">
      <c r="A101" s="40"/>
    </row>
    <row r="102" spans="1:1" s="20" customFormat="1" x14ac:dyDescent="0.25">
      <c r="A102" s="40"/>
    </row>
    <row r="103" spans="1:1" s="20" customFormat="1" x14ac:dyDescent="0.25">
      <c r="A103" s="40"/>
    </row>
    <row r="104" spans="1:1" s="20" customFormat="1" x14ac:dyDescent="0.25">
      <c r="A104" s="40"/>
    </row>
    <row r="105" spans="1:1" s="20" customFormat="1" x14ac:dyDescent="0.25">
      <c r="A105" s="40"/>
    </row>
    <row r="106" spans="1:1" s="20" customFormat="1" x14ac:dyDescent="0.25">
      <c r="A106" s="40"/>
    </row>
    <row r="107" spans="1:1" s="20" customFormat="1" x14ac:dyDescent="0.25">
      <c r="A107" s="40"/>
    </row>
    <row r="108" spans="1:1" s="20" customFormat="1" x14ac:dyDescent="0.25">
      <c r="A108" s="40"/>
    </row>
    <row r="109" spans="1:1" s="20" customFormat="1" x14ac:dyDescent="0.25">
      <c r="A109" s="40"/>
    </row>
    <row r="110" spans="1:1" s="20" customFormat="1" x14ac:dyDescent="0.25">
      <c r="A110" s="40"/>
    </row>
    <row r="111" spans="1:1" s="20" customFormat="1" x14ac:dyDescent="0.25">
      <c r="A111" s="40"/>
    </row>
    <row r="112" spans="1:1" s="20" customFormat="1" x14ac:dyDescent="0.25">
      <c r="A112" s="40"/>
    </row>
    <row r="113" spans="1:1" s="20" customFormat="1" x14ac:dyDescent="0.25">
      <c r="A113" s="40"/>
    </row>
    <row r="114" spans="1:1" s="20" customFormat="1" x14ac:dyDescent="0.25">
      <c r="A114" s="40"/>
    </row>
    <row r="115" spans="1:1" s="20" customFormat="1" x14ac:dyDescent="0.25">
      <c r="A115" s="40"/>
    </row>
    <row r="116" spans="1:1" s="20" customFormat="1" x14ac:dyDescent="0.25">
      <c r="A116" s="40"/>
    </row>
    <row r="117" spans="1:1" s="20" customFormat="1" x14ac:dyDescent="0.25">
      <c r="A117" s="40"/>
    </row>
    <row r="118" spans="1:1" s="20" customFormat="1" x14ac:dyDescent="0.25">
      <c r="A118" s="40"/>
    </row>
    <row r="119" spans="1:1" s="20" customFormat="1" x14ac:dyDescent="0.25">
      <c r="A119" s="40"/>
    </row>
    <row r="120" spans="1:1" s="20" customFormat="1" x14ac:dyDescent="0.25">
      <c r="A120" s="40"/>
    </row>
    <row r="121" spans="1:1" s="20" customFormat="1" x14ac:dyDescent="0.25">
      <c r="A121" s="40"/>
    </row>
    <row r="122" spans="1:1" s="20" customFormat="1" x14ac:dyDescent="0.25">
      <c r="A122" s="40"/>
    </row>
    <row r="123" spans="1:1" s="20" customFormat="1" x14ac:dyDescent="0.25">
      <c r="A123" s="40"/>
    </row>
    <row r="124" spans="1:1" s="20" customFormat="1" x14ac:dyDescent="0.25">
      <c r="A124" s="40"/>
    </row>
    <row r="125" spans="1:1" s="20" customFormat="1" x14ac:dyDescent="0.25">
      <c r="A125" s="40"/>
    </row>
    <row r="126" spans="1:1" s="20" customFormat="1" x14ac:dyDescent="0.25">
      <c r="A126" s="40"/>
    </row>
    <row r="127" spans="1:1" s="20" customFormat="1" x14ac:dyDescent="0.25">
      <c r="A127" s="40"/>
    </row>
    <row r="128" spans="1:1" s="20" customFormat="1" x14ac:dyDescent="0.25">
      <c r="A128" s="40"/>
    </row>
    <row r="129" spans="1:1" s="20" customFormat="1" x14ac:dyDescent="0.25">
      <c r="A129" s="40"/>
    </row>
    <row r="130" spans="1:1" s="20" customFormat="1" x14ac:dyDescent="0.25">
      <c r="A130" s="40"/>
    </row>
    <row r="131" spans="1:1" s="20" customFormat="1" x14ac:dyDescent="0.25">
      <c r="A131" s="40"/>
    </row>
    <row r="132" spans="1:1" s="20" customFormat="1" x14ac:dyDescent="0.25">
      <c r="A132" s="40"/>
    </row>
    <row r="133" spans="1:1" s="20" customFormat="1" x14ac:dyDescent="0.25">
      <c r="A133" s="40"/>
    </row>
    <row r="134" spans="1:1" s="20" customFormat="1" x14ac:dyDescent="0.25">
      <c r="A134" s="40"/>
    </row>
    <row r="135" spans="1:1" s="20" customFormat="1" x14ac:dyDescent="0.25">
      <c r="A135" s="40"/>
    </row>
    <row r="136" spans="1:1" s="20" customFormat="1" x14ac:dyDescent="0.25">
      <c r="A136" s="40"/>
    </row>
    <row r="137" spans="1:1" s="20" customFormat="1" x14ac:dyDescent="0.25">
      <c r="A137" s="40"/>
    </row>
    <row r="138" spans="1:1" s="20" customFormat="1" x14ac:dyDescent="0.25">
      <c r="A138" s="40"/>
    </row>
    <row r="139" spans="1:1" s="20" customFormat="1" x14ac:dyDescent="0.25">
      <c r="A139" s="40"/>
    </row>
    <row r="140" spans="1:1" s="20" customFormat="1" x14ac:dyDescent="0.25">
      <c r="A140" s="40"/>
    </row>
    <row r="141" spans="1:1" s="20" customFormat="1" x14ac:dyDescent="0.25">
      <c r="A141" s="40"/>
    </row>
    <row r="142" spans="1:1" s="20" customFormat="1" x14ac:dyDescent="0.25">
      <c r="A142" s="40"/>
    </row>
    <row r="143" spans="1:1" s="20" customFormat="1" x14ac:dyDescent="0.25">
      <c r="A143" s="40"/>
    </row>
    <row r="144" spans="1:1" s="20" customFormat="1" x14ac:dyDescent="0.25">
      <c r="A144" s="40"/>
    </row>
    <row r="145" spans="1:1" s="20" customFormat="1" x14ac:dyDescent="0.25">
      <c r="A145" s="40"/>
    </row>
    <row r="146" spans="1:1" s="20" customFormat="1" x14ac:dyDescent="0.25">
      <c r="A146" s="40"/>
    </row>
    <row r="147" spans="1:1" s="20" customFormat="1" x14ac:dyDescent="0.25">
      <c r="A147" s="40"/>
    </row>
    <row r="148" spans="1:1" s="20" customFormat="1" x14ac:dyDescent="0.25">
      <c r="A148" s="40"/>
    </row>
    <row r="149" spans="1:1" s="20" customFormat="1" x14ac:dyDescent="0.25">
      <c r="A149" s="40"/>
    </row>
    <row r="150" spans="1:1" s="20" customFormat="1" x14ac:dyDescent="0.25">
      <c r="A150" s="40"/>
    </row>
    <row r="151" spans="1:1" s="20" customFormat="1" x14ac:dyDescent="0.25">
      <c r="A151" s="40"/>
    </row>
    <row r="152" spans="1:1" s="20" customFormat="1" x14ac:dyDescent="0.25">
      <c r="A152" s="40"/>
    </row>
    <row r="153" spans="1:1" s="20" customFormat="1" x14ac:dyDescent="0.25">
      <c r="A153" s="40"/>
    </row>
    <row r="154" spans="1:1" s="20" customFormat="1" x14ac:dyDescent="0.25">
      <c r="A154" s="40"/>
    </row>
    <row r="155" spans="1:1" s="20" customFormat="1" x14ac:dyDescent="0.25">
      <c r="A155" s="40"/>
    </row>
    <row r="156" spans="1:1" s="20" customFormat="1" x14ac:dyDescent="0.25">
      <c r="A156" s="40"/>
    </row>
    <row r="157" spans="1:1" s="20" customFormat="1" x14ac:dyDescent="0.25">
      <c r="A157" s="40"/>
    </row>
    <row r="158" spans="1:1" s="20" customFormat="1" x14ac:dyDescent="0.25">
      <c r="A158" s="40"/>
    </row>
    <row r="159" spans="1:1" s="20" customFormat="1" x14ac:dyDescent="0.25">
      <c r="A159" s="40"/>
    </row>
    <row r="160" spans="1:1" s="20" customFormat="1" x14ac:dyDescent="0.25">
      <c r="A160" s="40"/>
    </row>
    <row r="161" spans="1:1" s="20" customFormat="1" x14ac:dyDescent="0.25">
      <c r="A161" s="40"/>
    </row>
    <row r="162" spans="1:1" s="20" customFormat="1" x14ac:dyDescent="0.25">
      <c r="A162" s="40"/>
    </row>
    <row r="163" spans="1:1" s="20" customFormat="1" x14ac:dyDescent="0.25">
      <c r="A163" s="40"/>
    </row>
    <row r="164" spans="1:1" s="20" customFormat="1" x14ac:dyDescent="0.25">
      <c r="A164" s="40"/>
    </row>
    <row r="165" spans="1:1" s="20" customFormat="1" x14ac:dyDescent="0.25">
      <c r="A165" s="40"/>
    </row>
    <row r="166" spans="1:1" s="20" customFormat="1" x14ac:dyDescent="0.25">
      <c r="A166" s="40"/>
    </row>
    <row r="167" spans="1:1" s="20" customFormat="1" x14ac:dyDescent="0.25">
      <c r="A167" s="40"/>
    </row>
    <row r="168" spans="1:1" s="20" customFormat="1" x14ac:dyDescent="0.25">
      <c r="A168" s="40"/>
    </row>
    <row r="169" spans="1:1" s="20" customFormat="1" x14ac:dyDescent="0.25">
      <c r="A169" s="40"/>
    </row>
    <row r="170" spans="1:1" s="20" customFormat="1" x14ac:dyDescent="0.25">
      <c r="A170" s="40"/>
    </row>
    <row r="171" spans="1:1" s="20" customFormat="1" x14ac:dyDescent="0.25">
      <c r="A171" s="40"/>
    </row>
    <row r="172" spans="1:1" s="20" customFormat="1" x14ac:dyDescent="0.25">
      <c r="A172" s="40"/>
    </row>
    <row r="173" spans="1:1" s="20" customFormat="1" x14ac:dyDescent="0.25">
      <c r="A173" s="40"/>
    </row>
    <row r="174" spans="1:1" s="20" customFormat="1" x14ac:dyDescent="0.25">
      <c r="A174" s="40"/>
    </row>
    <row r="175" spans="1:1" s="20" customFormat="1" x14ac:dyDescent="0.25">
      <c r="A175" s="40"/>
    </row>
    <row r="176" spans="1:1" s="20" customFormat="1" x14ac:dyDescent="0.25">
      <c r="A176" s="40"/>
    </row>
    <row r="177" spans="1:1" s="20" customFormat="1" x14ac:dyDescent="0.25">
      <c r="A177" s="40"/>
    </row>
    <row r="178" spans="1:1" s="20" customFormat="1" x14ac:dyDescent="0.25">
      <c r="A178" s="40"/>
    </row>
    <row r="179" spans="1:1" s="20" customFormat="1" x14ac:dyDescent="0.25">
      <c r="A179" s="40"/>
    </row>
    <row r="180" spans="1:1" s="20" customFormat="1" x14ac:dyDescent="0.25">
      <c r="A180" s="40"/>
    </row>
    <row r="181" spans="1:1" s="20" customFormat="1" x14ac:dyDescent="0.25">
      <c r="A181" s="40"/>
    </row>
    <row r="182" spans="1:1" s="20" customFormat="1" x14ac:dyDescent="0.25">
      <c r="A182" s="40"/>
    </row>
    <row r="183" spans="1:1" s="20" customFormat="1" x14ac:dyDescent="0.25">
      <c r="A183" s="40"/>
    </row>
    <row r="184" spans="1:1" s="20" customFormat="1" x14ac:dyDescent="0.25">
      <c r="A184" s="40"/>
    </row>
    <row r="185" spans="1:1" s="20" customFormat="1" x14ac:dyDescent="0.25">
      <c r="A185" s="40"/>
    </row>
    <row r="186" spans="1:1" s="20" customFormat="1" x14ac:dyDescent="0.25">
      <c r="A186" s="40"/>
    </row>
    <row r="187" spans="1:1" s="20" customFormat="1" x14ac:dyDescent="0.25">
      <c r="A187" s="40"/>
    </row>
    <row r="188" spans="1:1" s="20" customFormat="1" x14ac:dyDescent="0.25">
      <c r="A188" s="40"/>
    </row>
    <row r="189" spans="1:1" s="20" customFormat="1" x14ac:dyDescent="0.25">
      <c r="A189" s="40"/>
    </row>
    <row r="190" spans="1:1" s="20" customFormat="1" x14ac:dyDescent="0.25">
      <c r="A190" s="40"/>
    </row>
    <row r="191" spans="1:1" s="20" customFormat="1" x14ac:dyDescent="0.25">
      <c r="A191" s="40"/>
    </row>
    <row r="192" spans="1:1" s="20" customFormat="1" x14ac:dyDescent="0.25">
      <c r="A192" s="40"/>
    </row>
    <row r="193" spans="1:1" s="20" customFormat="1" x14ac:dyDescent="0.25">
      <c r="A193" s="40"/>
    </row>
    <row r="194" spans="1:1" s="20" customFormat="1" x14ac:dyDescent="0.25">
      <c r="A194" s="40"/>
    </row>
    <row r="195" spans="1:1" s="20" customFormat="1" x14ac:dyDescent="0.25">
      <c r="A195" s="40"/>
    </row>
    <row r="196" spans="1:1" s="20" customFormat="1" x14ac:dyDescent="0.25">
      <c r="A196" s="40"/>
    </row>
    <row r="197" spans="1:1" s="20" customFormat="1" x14ac:dyDescent="0.25">
      <c r="A197" s="40"/>
    </row>
    <row r="198" spans="1:1" s="20" customFormat="1" x14ac:dyDescent="0.25">
      <c r="A198" s="40"/>
    </row>
    <row r="199" spans="1:1" s="20" customFormat="1" x14ac:dyDescent="0.25">
      <c r="A199" s="40"/>
    </row>
    <row r="200" spans="1:1" s="20" customFormat="1" x14ac:dyDescent="0.25">
      <c r="A200" s="40"/>
    </row>
    <row r="201" spans="1:1" s="20" customFormat="1" x14ac:dyDescent="0.25">
      <c r="A201" s="40"/>
    </row>
    <row r="202" spans="1:1" s="20" customFormat="1" x14ac:dyDescent="0.25">
      <c r="A202" s="40"/>
    </row>
    <row r="203" spans="1:1" s="20" customFormat="1" x14ac:dyDescent="0.25">
      <c r="A203" s="40"/>
    </row>
    <row r="204" spans="1:1" s="20" customFormat="1" x14ac:dyDescent="0.25">
      <c r="A204" s="40"/>
    </row>
    <row r="205" spans="1:1" s="20" customFormat="1" x14ac:dyDescent="0.25">
      <c r="A205" s="40"/>
    </row>
    <row r="206" spans="1:1" s="20" customFormat="1" x14ac:dyDescent="0.25">
      <c r="A206" s="40"/>
    </row>
    <row r="207" spans="1:1" s="20" customFormat="1" x14ac:dyDescent="0.25">
      <c r="A207" s="40"/>
    </row>
    <row r="208" spans="1:1" s="20" customFormat="1" x14ac:dyDescent="0.25">
      <c r="A208" s="40"/>
    </row>
    <row r="209" spans="1:1" s="20" customFormat="1" x14ac:dyDescent="0.25">
      <c r="A209" s="40"/>
    </row>
    <row r="210" spans="1:1" s="20" customFormat="1" x14ac:dyDescent="0.25">
      <c r="A210" s="40"/>
    </row>
    <row r="211" spans="1:1" s="20" customFormat="1" x14ac:dyDescent="0.25">
      <c r="A211" s="40"/>
    </row>
    <row r="212" spans="1:1" s="20" customFormat="1" x14ac:dyDescent="0.25">
      <c r="A212" s="40"/>
    </row>
    <row r="213" spans="1:1" s="20" customFormat="1" x14ac:dyDescent="0.25">
      <c r="A213" s="40"/>
    </row>
    <row r="214" spans="1:1" s="20" customFormat="1" x14ac:dyDescent="0.25">
      <c r="A214" s="40"/>
    </row>
    <row r="215" spans="1:1" s="20" customFormat="1" x14ac:dyDescent="0.25">
      <c r="A215" s="40"/>
    </row>
    <row r="216" spans="1:1" s="20" customFormat="1" x14ac:dyDescent="0.25">
      <c r="A216" s="40"/>
    </row>
    <row r="217" spans="1:1" s="20" customFormat="1" x14ac:dyDescent="0.25">
      <c r="A217" s="40"/>
    </row>
    <row r="218" spans="1:1" s="20" customFormat="1" x14ac:dyDescent="0.25">
      <c r="A218" s="40"/>
    </row>
    <row r="219" spans="1:1" s="20" customFormat="1" x14ac:dyDescent="0.25">
      <c r="A219" s="40"/>
    </row>
    <row r="220" spans="1:1" s="20" customFormat="1" x14ac:dyDescent="0.25">
      <c r="A220" s="40"/>
    </row>
    <row r="221" spans="1:1" s="20" customFormat="1" x14ac:dyDescent="0.25">
      <c r="A221" s="40"/>
    </row>
    <row r="222" spans="1:1" s="20" customFormat="1" x14ac:dyDescent="0.25">
      <c r="A222" s="40"/>
    </row>
    <row r="223" spans="1:1" s="20" customFormat="1" x14ac:dyDescent="0.25">
      <c r="A223" s="40"/>
    </row>
    <row r="224" spans="1:1" s="20" customFormat="1" x14ac:dyDescent="0.25">
      <c r="A224" s="40"/>
    </row>
    <row r="225" spans="1:1" s="20" customFormat="1" x14ac:dyDescent="0.25">
      <c r="A225" s="40"/>
    </row>
    <row r="226" spans="1:1" s="20" customFormat="1" x14ac:dyDescent="0.25">
      <c r="A226" s="40"/>
    </row>
    <row r="227" spans="1:1" s="20" customFormat="1" x14ac:dyDescent="0.25">
      <c r="A227" s="40"/>
    </row>
    <row r="228" spans="1:1" s="20" customFormat="1" x14ac:dyDescent="0.25">
      <c r="A228" s="40"/>
    </row>
    <row r="229" spans="1:1" s="20" customFormat="1" x14ac:dyDescent="0.25">
      <c r="A229" s="40"/>
    </row>
    <row r="230" spans="1:1" s="20" customFormat="1" x14ac:dyDescent="0.25">
      <c r="A230" s="40"/>
    </row>
    <row r="231" spans="1:1" s="20" customFormat="1" x14ac:dyDescent="0.25">
      <c r="A231" s="40"/>
    </row>
    <row r="232" spans="1:1" s="20" customFormat="1" x14ac:dyDescent="0.25">
      <c r="A232" s="40"/>
    </row>
    <row r="233" spans="1:1" s="20" customFormat="1" x14ac:dyDescent="0.25">
      <c r="A233" s="40"/>
    </row>
    <row r="234" spans="1:1" s="20" customFormat="1" x14ac:dyDescent="0.25">
      <c r="A234" s="40"/>
    </row>
    <row r="235" spans="1:1" s="20" customFormat="1" x14ac:dyDescent="0.25">
      <c r="A235" s="40"/>
    </row>
    <row r="236" spans="1:1" s="20" customFormat="1" x14ac:dyDescent="0.25">
      <c r="A236" s="40"/>
    </row>
    <row r="237" spans="1:1" s="20" customFormat="1" x14ac:dyDescent="0.25">
      <c r="A237" s="40"/>
    </row>
    <row r="238" spans="1:1" s="20" customFormat="1" x14ac:dyDescent="0.25">
      <c r="A238" s="40"/>
    </row>
    <row r="239" spans="1:1" s="20" customFormat="1" x14ac:dyDescent="0.25">
      <c r="A239" s="40"/>
    </row>
    <row r="240" spans="1:1" s="20" customFormat="1" x14ac:dyDescent="0.25">
      <c r="A240" s="40"/>
    </row>
    <row r="241" spans="1:1" s="20" customFormat="1" x14ac:dyDescent="0.25">
      <c r="A241" s="40"/>
    </row>
    <row r="242" spans="1:1" s="20" customFormat="1" x14ac:dyDescent="0.25">
      <c r="A242" s="40"/>
    </row>
    <row r="243" spans="1:1" s="20" customFormat="1" x14ac:dyDescent="0.25">
      <c r="A243" s="40"/>
    </row>
    <row r="244" spans="1:1" s="20" customFormat="1" x14ac:dyDescent="0.25">
      <c r="A244" s="40"/>
    </row>
    <row r="245" spans="1:1" s="20" customFormat="1" x14ac:dyDescent="0.25">
      <c r="A245" s="40"/>
    </row>
    <row r="246" spans="1:1" s="20" customFormat="1" x14ac:dyDescent="0.25">
      <c r="A246" s="40"/>
    </row>
    <row r="247" spans="1:1" s="20" customFormat="1" x14ac:dyDescent="0.25">
      <c r="A247" s="40"/>
    </row>
    <row r="248" spans="1:1" s="20" customFormat="1" x14ac:dyDescent="0.25">
      <c r="A248" s="40"/>
    </row>
    <row r="249" spans="1:1" s="20" customFormat="1" x14ac:dyDescent="0.25">
      <c r="A249" s="40"/>
    </row>
    <row r="250" spans="1:1" s="20" customFormat="1" x14ac:dyDescent="0.25">
      <c r="A250" s="40"/>
    </row>
    <row r="251" spans="1:1" s="20" customFormat="1" x14ac:dyDescent="0.25">
      <c r="A251" s="40"/>
    </row>
    <row r="252" spans="1:1" s="20" customFormat="1" x14ac:dyDescent="0.25">
      <c r="A252" s="40"/>
    </row>
    <row r="253" spans="1:1" s="20" customFormat="1" x14ac:dyDescent="0.25">
      <c r="A253" s="40"/>
    </row>
    <row r="254" spans="1:1" s="20" customFormat="1" x14ac:dyDescent="0.25">
      <c r="A254" s="40"/>
    </row>
    <row r="255" spans="1:1" s="20" customFormat="1" x14ac:dyDescent="0.25">
      <c r="A255" s="40"/>
    </row>
    <row r="256" spans="1:1" s="20" customFormat="1" x14ac:dyDescent="0.25">
      <c r="A256" s="40"/>
    </row>
    <row r="257" spans="1:1" s="20" customFormat="1" x14ac:dyDescent="0.25">
      <c r="A257" s="40"/>
    </row>
    <row r="258" spans="1:1" s="20" customFormat="1" x14ac:dyDescent="0.25">
      <c r="A258" s="40"/>
    </row>
    <row r="259" spans="1:1" s="20" customFormat="1" x14ac:dyDescent="0.25">
      <c r="A259" s="40"/>
    </row>
    <row r="260" spans="1:1" s="20" customFormat="1" x14ac:dyDescent="0.25">
      <c r="A260" s="40"/>
    </row>
    <row r="261" spans="1:1" s="20" customFormat="1" x14ac:dyDescent="0.25">
      <c r="A261" s="40"/>
    </row>
    <row r="262" spans="1:1" s="20" customFormat="1" x14ac:dyDescent="0.25">
      <c r="A262" s="40"/>
    </row>
    <row r="263" spans="1:1" s="20" customFormat="1" x14ac:dyDescent="0.25">
      <c r="A263" s="40"/>
    </row>
    <row r="264" spans="1:1" s="20" customFormat="1" x14ac:dyDescent="0.25">
      <c r="A264" s="40"/>
    </row>
    <row r="265" spans="1:1" s="20" customFormat="1" x14ac:dyDescent="0.25">
      <c r="A265" s="40"/>
    </row>
    <row r="266" spans="1:1" s="20" customFormat="1" x14ac:dyDescent="0.25">
      <c r="A266" s="40"/>
    </row>
    <row r="267" spans="1:1" s="20" customFormat="1" x14ac:dyDescent="0.25">
      <c r="A267" s="40"/>
    </row>
    <row r="268" spans="1:1" s="20" customFormat="1" x14ac:dyDescent="0.25">
      <c r="A268" s="40"/>
    </row>
    <row r="269" spans="1:1" s="20" customFormat="1" x14ac:dyDescent="0.25">
      <c r="A269" s="40"/>
    </row>
    <row r="270" spans="1:1" s="20" customFormat="1" x14ac:dyDescent="0.25">
      <c r="A270" s="40"/>
    </row>
    <row r="271" spans="1:1" s="20" customFormat="1" x14ac:dyDescent="0.25">
      <c r="A271" s="40"/>
    </row>
    <row r="272" spans="1:1" s="20" customFormat="1" x14ac:dyDescent="0.25">
      <c r="A272" s="40"/>
    </row>
    <row r="273" spans="1:1" s="20" customFormat="1" x14ac:dyDescent="0.25">
      <c r="A273" s="40"/>
    </row>
    <row r="274" spans="1:1" s="20" customFormat="1" x14ac:dyDescent="0.25">
      <c r="A274" s="40"/>
    </row>
    <row r="275" spans="1:1" s="20" customFormat="1" x14ac:dyDescent="0.25">
      <c r="A275" s="40"/>
    </row>
    <row r="276" spans="1:1" s="20" customFormat="1" x14ac:dyDescent="0.25">
      <c r="A276" s="40"/>
    </row>
    <row r="277" spans="1:1" s="20" customFormat="1" x14ac:dyDescent="0.25">
      <c r="A277" s="40"/>
    </row>
    <row r="278" spans="1:1" s="20" customFormat="1" x14ac:dyDescent="0.25">
      <c r="A278" s="40"/>
    </row>
    <row r="279" spans="1:1" s="20" customFormat="1" x14ac:dyDescent="0.25">
      <c r="A279" s="40"/>
    </row>
    <row r="280" spans="1:1" s="20" customFormat="1" x14ac:dyDescent="0.25">
      <c r="A280" s="40"/>
    </row>
    <row r="281" spans="1:1" s="20" customFormat="1" x14ac:dyDescent="0.25">
      <c r="A281" s="40"/>
    </row>
    <row r="282" spans="1:1" s="20" customFormat="1" x14ac:dyDescent="0.25">
      <c r="A282" s="40"/>
    </row>
    <row r="283" spans="1:1" s="20" customFormat="1" x14ac:dyDescent="0.25">
      <c r="A283" s="40"/>
    </row>
    <row r="284" spans="1:1" s="20" customFormat="1" x14ac:dyDescent="0.25">
      <c r="A284" s="40"/>
    </row>
    <row r="285" spans="1:1" s="20" customFormat="1" x14ac:dyDescent="0.25">
      <c r="A285" s="40"/>
    </row>
    <row r="286" spans="1:1" s="20" customFormat="1" x14ac:dyDescent="0.25">
      <c r="A286" s="40"/>
    </row>
    <row r="287" spans="1:1" s="20" customFormat="1" x14ac:dyDescent="0.25">
      <c r="A287" s="40"/>
    </row>
    <row r="288" spans="1:1" s="20" customFormat="1" x14ac:dyDescent="0.25">
      <c r="A288" s="40"/>
    </row>
    <row r="289" spans="1:1" s="20" customFormat="1" x14ac:dyDescent="0.25">
      <c r="A289" s="40"/>
    </row>
    <row r="290" spans="1:1" s="20" customFormat="1" x14ac:dyDescent="0.25">
      <c r="A290" s="40"/>
    </row>
    <row r="291" spans="1:1" s="20" customFormat="1" x14ac:dyDescent="0.25">
      <c r="A291" s="40"/>
    </row>
    <row r="292" spans="1:1" s="20" customFormat="1" x14ac:dyDescent="0.25">
      <c r="A292" s="40"/>
    </row>
    <row r="293" spans="1:1" s="20" customFormat="1" x14ac:dyDescent="0.25">
      <c r="A293" s="40"/>
    </row>
    <row r="294" spans="1:1" s="20" customFormat="1" x14ac:dyDescent="0.25">
      <c r="A294" s="40"/>
    </row>
    <row r="295" spans="1:1" s="20" customFormat="1" x14ac:dyDescent="0.25">
      <c r="A295" s="40"/>
    </row>
    <row r="296" spans="1:1" s="20" customFormat="1" x14ac:dyDescent="0.25">
      <c r="A296" s="40"/>
    </row>
    <row r="297" spans="1:1" s="20" customFormat="1" x14ac:dyDescent="0.25">
      <c r="A297" s="40"/>
    </row>
    <row r="298" spans="1:1" s="20" customFormat="1" x14ac:dyDescent="0.25">
      <c r="A298" s="40"/>
    </row>
    <row r="299" spans="1:1" s="20" customFormat="1" x14ac:dyDescent="0.25">
      <c r="A299" s="40"/>
    </row>
    <row r="300" spans="1:1" s="20" customFormat="1" x14ac:dyDescent="0.25">
      <c r="A300" s="40"/>
    </row>
    <row r="301" spans="1:1" s="20" customFormat="1" x14ac:dyDescent="0.25">
      <c r="A301" s="40"/>
    </row>
    <row r="302" spans="1:1" s="20" customFormat="1" x14ac:dyDescent="0.25">
      <c r="A302" s="40"/>
    </row>
    <row r="303" spans="1:1" s="20" customFormat="1" x14ac:dyDescent="0.25">
      <c r="A303" s="40"/>
    </row>
    <row r="304" spans="1:1" s="20" customFormat="1" x14ac:dyDescent="0.25">
      <c r="A304" s="40"/>
    </row>
    <row r="305" spans="1:1" s="20" customFormat="1" x14ac:dyDescent="0.25">
      <c r="A305" s="40"/>
    </row>
    <row r="306" spans="1:1" s="20" customFormat="1" x14ac:dyDescent="0.25">
      <c r="A306" s="40"/>
    </row>
    <row r="307" spans="1:1" s="20" customFormat="1" x14ac:dyDescent="0.25">
      <c r="A307" s="40"/>
    </row>
    <row r="308" spans="1:1" s="20" customFormat="1" x14ac:dyDescent="0.25">
      <c r="A308" s="40"/>
    </row>
    <row r="309" spans="1:1" s="20" customFormat="1" x14ac:dyDescent="0.25">
      <c r="A309" s="40"/>
    </row>
    <row r="310" spans="1:1" s="20" customFormat="1" x14ac:dyDescent="0.25">
      <c r="A310" s="40"/>
    </row>
    <row r="311" spans="1:1" s="20" customFormat="1" x14ac:dyDescent="0.25">
      <c r="A311" s="40"/>
    </row>
    <row r="312" spans="1:1" s="20" customFormat="1" x14ac:dyDescent="0.25">
      <c r="A312" s="40"/>
    </row>
    <row r="313" spans="1:1" s="20" customFormat="1" x14ac:dyDescent="0.25">
      <c r="A313" s="40"/>
    </row>
    <row r="314" spans="1:1" s="20" customFormat="1" x14ac:dyDescent="0.25">
      <c r="A314" s="40"/>
    </row>
    <row r="315" spans="1:1" s="20" customFormat="1" x14ac:dyDescent="0.25">
      <c r="A315" s="40"/>
    </row>
    <row r="316" spans="1:1" s="20" customFormat="1" x14ac:dyDescent="0.25">
      <c r="A316" s="40"/>
    </row>
    <row r="317" spans="1:1" s="20" customFormat="1" x14ac:dyDescent="0.25">
      <c r="A317" s="40"/>
    </row>
    <row r="318" spans="1:1" s="20" customFormat="1" x14ac:dyDescent="0.25">
      <c r="A318" s="40"/>
    </row>
    <row r="319" spans="1:1" s="20" customFormat="1" x14ac:dyDescent="0.25">
      <c r="A319" s="40"/>
    </row>
    <row r="320" spans="1:1" s="20" customFormat="1" x14ac:dyDescent="0.25">
      <c r="A320" s="40"/>
    </row>
    <row r="321" spans="1:1" s="20" customFormat="1" x14ac:dyDescent="0.25">
      <c r="A321" s="40"/>
    </row>
    <row r="322" spans="1:1" s="20" customFormat="1" x14ac:dyDescent="0.25">
      <c r="A322" s="40"/>
    </row>
    <row r="323" spans="1:1" s="20" customFormat="1" x14ac:dyDescent="0.25">
      <c r="A323" s="40"/>
    </row>
    <row r="324" spans="1:1" s="20" customFormat="1" x14ac:dyDescent="0.25">
      <c r="A324" s="40"/>
    </row>
    <row r="325" spans="1:1" s="20" customFormat="1" x14ac:dyDescent="0.25">
      <c r="A325" s="40"/>
    </row>
    <row r="326" spans="1:1" s="20" customFormat="1" x14ac:dyDescent="0.25">
      <c r="A326" s="40"/>
    </row>
    <row r="327" spans="1:1" s="20" customFormat="1" x14ac:dyDescent="0.25">
      <c r="A327" s="40"/>
    </row>
    <row r="328" spans="1:1" s="20" customFormat="1" x14ac:dyDescent="0.25">
      <c r="A328" s="40"/>
    </row>
    <row r="329" spans="1:1" s="20" customFormat="1" x14ac:dyDescent="0.25">
      <c r="A329" s="40"/>
    </row>
    <row r="330" spans="1:1" s="20" customFormat="1" x14ac:dyDescent="0.25">
      <c r="A330" s="40"/>
    </row>
    <row r="331" spans="1:1" s="20" customFormat="1" x14ac:dyDescent="0.25">
      <c r="A331" s="40"/>
    </row>
    <row r="332" spans="1:1" s="20" customFormat="1" x14ac:dyDescent="0.25">
      <c r="A332" s="40"/>
    </row>
    <row r="333" spans="1:1" s="20" customFormat="1" x14ac:dyDescent="0.25">
      <c r="A333" s="40"/>
    </row>
    <row r="334" spans="1:1" s="20" customFormat="1" x14ac:dyDescent="0.25">
      <c r="A334" s="40"/>
    </row>
    <row r="335" spans="1:1" s="20" customFormat="1" x14ac:dyDescent="0.25">
      <c r="A335" s="40"/>
    </row>
    <row r="336" spans="1:1" s="20" customFormat="1" x14ac:dyDescent="0.25">
      <c r="A336" s="40"/>
    </row>
    <row r="337" spans="1:1" s="20" customFormat="1" x14ac:dyDescent="0.25">
      <c r="A337" s="40"/>
    </row>
    <row r="338" spans="1:1" s="20" customFormat="1" x14ac:dyDescent="0.25">
      <c r="A338" s="40"/>
    </row>
    <row r="339" spans="1:1" s="20" customFormat="1" x14ac:dyDescent="0.25">
      <c r="A339" s="40"/>
    </row>
    <row r="340" spans="1:1" s="20" customFormat="1" x14ac:dyDescent="0.25">
      <c r="A340" s="40"/>
    </row>
    <row r="341" spans="1:1" s="20" customFormat="1" x14ac:dyDescent="0.25">
      <c r="A341" s="40"/>
    </row>
    <row r="342" spans="1:1" s="20" customFormat="1" x14ac:dyDescent="0.25">
      <c r="A342" s="40"/>
    </row>
    <row r="343" spans="1:1" s="20" customFormat="1" x14ac:dyDescent="0.25">
      <c r="A343" s="40"/>
    </row>
    <row r="344" spans="1:1" s="20" customFormat="1" x14ac:dyDescent="0.25">
      <c r="A344" s="40"/>
    </row>
    <row r="345" spans="1:1" s="20" customFormat="1" x14ac:dyDescent="0.25">
      <c r="A345" s="40"/>
    </row>
    <row r="346" spans="1:1" s="20" customFormat="1" x14ac:dyDescent="0.25">
      <c r="A346" s="40"/>
    </row>
    <row r="347" spans="1:1" s="20" customFormat="1" x14ac:dyDescent="0.25">
      <c r="A347" s="40"/>
    </row>
    <row r="348" spans="1:1" s="20" customFormat="1" x14ac:dyDescent="0.25">
      <c r="A348" s="40"/>
    </row>
    <row r="349" spans="1:1" s="20" customFormat="1" x14ac:dyDescent="0.25">
      <c r="A349" s="40"/>
    </row>
    <row r="350" spans="1:1" s="20" customFormat="1" x14ac:dyDescent="0.25">
      <c r="A350" s="40"/>
    </row>
    <row r="351" spans="1:1" s="20" customFormat="1" x14ac:dyDescent="0.25">
      <c r="A351" s="40"/>
    </row>
    <row r="352" spans="1:1" s="20" customFormat="1" x14ac:dyDescent="0.25">
      <c r="A352" s="40"/>
    </row>
    <row r="353" spans="1:1" s="20" customFormat="1" x14ac:dyDescent="0.25">
      <c r="A353" s="40"/>
    </row>
    <row r="354" spans="1:1" s="20" customFormat="1" x14ac:dyDescent="0.25">
      <c r="A354" s="40"/>
    </row>
    <row r="355" spans="1:1" s="20" customFormat="1" x14ac:dyDescent="0.25">
      <c r="A355" s="40"/>
    </row>
    <row r="356" spans="1:1" s="20" customFormat="1" x14ac:dyDescent="0.25">
      <c r="A356" s="40"/>
    </row>
    <row r="357" spans="1:1" s="20" customFormat="1" x14ac:dyDescent="0.25">
      <c r="A357" s="40"/>
    </row>
    <row r="358" spans="1:1" s="20" customFormat="1" x14ac:dyDescent="0.25">
      <c r="A358" s="40"/>
    </row>
    <row r="359" spans="1:1" s="20" customFormat="1" x14ac:dyDescent="0.25">
      <c r="A359" s="40"/>
    </row>
    <row r="360" spans="1:1" s="20" customFormat="1" x14ac:dyDescent="0.25">
      <c r="A360" s="40"/>
    </row>
    <row r="361" spans="1:1" s="20" customFormat="1" x14ac:dyDescent="0.25">
      <c r="A361" s="40"/>
    </row>
    <row r="362" spans="1:1" s="20" customFormat="1" x14ac:dyDescent="0.25">
      <c r="A362" s="40"/>
    </row>
    <row r="363" spans="1:1" s="20" customFormat="1" x14ac:dyDescent="0.25">
      <c r="A363" s="40"/>
    </row>
    <row r="364" spans="1:1" s="20" customFormat="1" x14ac:dyDescent="0.25">
      <c r="A364" s="40"/>
    </row>
    <row r="365" spans="1:1" s="20" customFormat="1" x14ac:dyDescent="0.25">
      <c r="A365" s="40"/>
    </row>
    <row r="366" spans="1:1" s="20" customFormat="1" x14ac:dyDescent="0.25">
      <c r="A366" s="40"/>
    </row>
    <row r="367" spans="1:1" s="20" customFormat="1" x14ac:dyDescent="0.25">
      <c r="A367" s="40"/>
    </row>
    <row r="368" spans="1:1" s="20" customFormat="1" x14ac:dyDescent="0.25">
      <c r="A368" s="40"/>
    </row>
    <row r="369" spans="1:1" s="20" customFormat="1" x14ac:dyDescent="0.25">
      <c r="A369" s="40"/>
    </row>
    <row r="370" spans="1:1" s="20" customFormat="1" x14ac:dyDescent="0.25">
      <c r="A370" s="40"/>
    </row>
    <row r="371" spans="1:1" s="20" customFormat="1" x14ac:dyDescent="0.25">
      <c r="A371" s="40"/>
    </row>
    <row r="372" spans="1:1" s="20" customFormat="1" x14ac:dyDescent="0.25">
      <c r="A372" s="40"/>
    </row>
    <row r="373" spans="1:1" s="20" customFormat="1" x14ac:dyDescent="0.25">
      <c r="A373" s="40"/>
    </row>
    <row r="374" spans="1:1" s="20" customFormat="1" x14ac:dyDescent="0.25">
      <c r="A374" s="40"/>
    </row>
    <row r="375" spans="1:1" s="20" customFormat="1" x14ac:dyDescent="0.25">
      <c r="A375" s="40"/>
    </row>
    <row r="376" spans="1:1" s="20" customFormat="1" x14ac:dyDescent="0.25">
      <c r="A376" s="40"/>
    </row>
    <row r="377" spans="1:1" s="20" customFormat="1" x14ac:dyDescent="0.25">
      <c r="A377" s="40"/>
    </row>
    <row r="378" spans="1:1" s="20" customFormat="1" x14ac:dyDescent="0.25">
      <c r="A378" s="40"/>
    </row>
    <row r="379" spans="1:1" s="20" customFormat="1" x14ac:dyDescent="0.25">
      <c r="A379" s="40"/>
    </row>
    <row r="380" spans="1:1" s="20" customFormat="1" x14ac:dyDescent="0.25">
      <c r="A380" s="40"/>
    </row>
    <row r="381" spans="1:1" s="20" customFormat="1" x14ac:dyDescent="0.25">
      <c r="A381" s="40"/>
    </row>
    <row r="382" spans="1:1" s="20" customFormat="1" x14ac:dyDescent="0.25">
      <c r="A382" s="40"/>
    </row>
    <row r="383" spans="1:1" s="20" customFormat="1" x14ac:dyDescent="0.25">
      <c r="A383" s="40"/>
    </row>
    <row r="384" spans="1:1" s="20" customFormat="1" x14ac:dyDescent="0.25">
      <c r="A384" s="40"/>
    </row>
    <row r="385" spans="1:1" s="20" customFormat="1" x14ac:dyDescent="0.25">
      <c r="A385" s="40"/>
    </row>
    <row r="386" spans="1:1" s="20" customFormat="1" x14ac:dyDescent="0.25">
      <c r="A386" s="40"/>
    </row>
    <row r="387" spans="1:1" s="20" customFormat="1" x14ac:dyDescent="0.25">
      <c r="A387" s="40"/>
    </row>
    <row r="388" spans="1:1" s="20" customFormat="1" x14ac:dyDescent="0.25">
      <c r="A388" s="40"/>
    </row>
    <row r="389" spans="1:1" s="20" customFormat="1" x14ac:dyDescent="0.25">
      <c r="A389" s="40"/>
    </row>
    <row r="390" spans="1:1" s="20" customFormat="1" x14ac:dyDescent="0.25">
      <c r="A390" s="40"/>
    </row>
    <row r="391" spans="1:1" s="20" customFormat="1" x14ac:dyDescent="0.25">
      <c r="A391" s="40"/>
    </row>
    <row r="392" spans="1:1" s="20" customFormat="1" x14ac:dyDescent="0.25">
      <c r="A392" s="40"/>
    </row>
    <row r="393" spans="1:1" s="20" customFormat="1" x14ac:dyDescent="0.25">
      <c r="A393" s="40"/>
    </row>
    <row r="394" spans="1:1" s="20" customFormat="1" x14ac:dyDescent="0.25">
      <c r="A394" s="40"/>
    </row>
    <row r="395" spans="1:1" s="20" customFormat="1" x14ac:dyDescent="0.25">
      <c r="A395" s="40"/>
    </row>
    <row r="396" spans="1:1" s="20" customFormat="1" x14ac:dyDescent="0.25">
      <c r="A396" s="40"/>
    </row>
    <row r="397" spans="1:1" s="20" customFormat="1" x14ac:dyDescent="0.25">
      <c r="A397" s="40"/>
    </row>
    <row r="398" spans="1:1" s="20" customFormat="1" x14ac:dyDescent="0.25">
      <c r="A398" s="40"/>
    </row>
    <row r="399" spans="1:1" s="20" customFormat="1" x14ac:dyDescent="0.25">
      <c r="A399" s="40"/>
    </row>
    <row r="400" spans="1:1" s="20" customFormat="1" x14ac:dyDescent="0.25">
      <c r="A400" s="40"/>
    </row>
    <row r="401" spans="1:1" s="20" customFormat="1" x14ac:dyDescent="0.25">
      <c r="A401" s="40"/>
    </row>
    <row r="402" spans="1:1" s="20" customFormat="1" x14ac:dyDescent="0.25">
      <c r="A402" s="40"/>
    </row>
    <row r="403" spans="1:1" s="20" customFormat="1" x14ac:dyDescent="0.25">
      <c r="A403" s="40"/>
    </row>
    <row r="404" spans="1:1" s="20" customFormat="1" x14ac:dyDescent="0.25">
      <c r="A404" s="40"/>
    </row>
    <row r="405" spans="1:1" s="20" customFormat="1" x14ac:dyDescent="0.25">
      <c r="A405" s="40"/>
    </row>
    <row r="406" spans="1:1" s="20" customFormat="1" x14ac:dyDescent="0.25">
      <c r="A406" s="40"/>
    </row>
    <row r="407" spans="1:1" s="20" customFormat="1" x14ac:dyDescent="0.25">
      <c r="A407" s="40"/>
    </row>
    <row r="408" spans="1:1" s="20" customFormat="1" x14ac:dyDescent="0.25">
      <c r="A408" s="40"/>
    </row>
    <row r="409" spans="1:1" s="20" customFormat="1" x14ac:dyDescent="0.25">
      <c r="A409" s="40"/>
    </row>
    <row r="410" spans="1:1" s="20" customFormat="1" x14ac:dyDescent="0.25">
      <c r="A410" s="40"/>
    </row>
    <row r="411" spans="1:1" s="20" customFormat="1" x14ac:dyDescent="0.25">
      <c r="A411" s="40"/>
    </row>
    <row r="412" spans="1:1" s="20" customFormat="1" x14ac:dyDescent="0.25">
      <c r="A412" s="40"/>
    </row>
    <row r="413" spans="1:1" s="20" customFormat="1" x14ac:dyDescent="0.25">
      <c r="A413" s="40"/>
    </row>
    <row r="414" spans="1:1" s="20" customFormat="1" x14ac:dyDescent="0.25">
      <c r="A414" s="40"/>
    </row>
    <row r="415" spans="1:1" s="20" customFormat="1" x14ac:dyDescent="0.25">
      <c r="A415" s="40"/>
    </row>
    <row r="416" spans="1:1" s="20" customFormat="1" x14ac:dyDescent="0.25">
      <c r="A416" s="40"/>
    </row>
    <row r="417" spans="1:1" s="20" customFormat="1" x14ac:dyDescent="0.25">
      <c r="A417" s="40"/>
    </row>
    <row r="418" spans="1:1" s="20" customFormat="1" x14ac:dyDescent="0.25">
      <c r="A418" s="40"/>
    </row>
    <row r="419" spans="1:1" s="20" customFormat="1" x14ac:dyDescent="0.25">
      <c r="A419" s="40"/>
    </row>
    <row r="420" spans="1:1" s="20" customFormat="1" x14ac:dyDescent="0.25">
      <c r="A420" s="40"/>
    </row>
    <row r="421" spans="1:1" s="20" customFormat="1" x14ac:dyDescent="0.25">
      <c r="A421" s="40"/>
    </row>
    <row r="422" spans="1:1" s="20" customFormat="1" x14ac:dyDescent="0.25">
      <c r="A422" s="40"/>
    </row>
    <row r="423" spans="1:1" s="20" customFormat="1" x14ac:dyDescent="0.25">
      <c r="A423" s="40"/>
    </row>
    <row r="424" spans="1:1" s="20" customFormat="1" x14ac:dyDescent="0.25">
      <c r="A424" s="40"/>
    </row>
    <row r="425" spans="1:1" s="20" customFormat="1" x14ac:dyDescent="0.25">
      <c r="A425" s="40"/>
    </row>
    <row r="426" spans="1:1" s="20" customFormat="1" x14ac:dyDescent="0.25">
      <c r="A426" s="40"/>
    </row>
    <row r="427" spans="1:1" s="20" customFormat="1" x14ac:dyDescent="0.25">
      <c r="A427" s="40"/>
    </row>
    <row r="428" spans="1:1" s="20" customFormat="1" x14ac:dyDescent="0.25">
      <c r="A428" s="40"/>
    </row>
    <row r="429" spans="1:1" s="20" customFormat="1" x14ac:dyDescent="0.25">
      <c r="A429" s="40"/>
    </row>
    <row r="430" spans="1:1" s="20" customFormat="1" x14ac:dyDescent="0.25">
      <c r="A430" s="40"/>
    </row>
    <row r="431" spans="1:1" s="20" customFormat="1" x14ac:dyDescent="0.25">
      <c r="A431" s="40"/>
    </row>
    <row r="432" spans="1:1" s="20" customFormat="1" x14ac:dyDescent="0.25">
      <c r="A432" s="40"/>
    </row>
    <row r="433" spans="1:1" s="20" customFormat="1" x14ac:dyDescent="0.25">
      <c r="A433" s="40"/>
    </row>
    <row r="434" spans="1:1" s="20" customFormat="1" x14ac:dyDescent="0.25">
      <c r="A434" s="40"/>
    </row>
    <row r="435" spans="1:1" s="20" customFormat="1" x14ac:dyDescent="0.25">
      <c r="A435" s="40"/>
    </row>
    <row r="436" spans="1:1" s="20" customFormat="1" x14ac:dyDescent="0.25">
      <c r="A436" s="40"/>
    </row>
    <row r="437" spans="1:1" s="20" customFormat="1" x14ac:dyDescent="0.25">
      <c r="A437" s="40"/>
    </row>
    <row r="438" spans="1:1" s="20" customFormat="1" x14ac:dyDescent="0.25">
      <c r="A438" s="40"/>
    </row>
    <row r="439" spans="1:1" s="20" customFormat="1" x14ac:dyDescent="0.25">
      <c r="A439" s="40"/>
    </row>
    <row r="440" spans="1:1" s="20" customFormat="1" x14ac:dyDescent="0.25">
      <c r="A440" s="40"/>
    </row>
    <row r="441" spans="1:1" s="20" customFormat="1" x14ac:dyDescent="0.25">
      <c r="A441" s="40"/>
    </row>
    <row r="442" spans="1:1" s="20" customFormat="1" x14ac:dyDescent="0.25">
      <c r="A442" s="40"/>
    </row>
    <row r="443" spans="1:1" s="20" customFormat="1" x14ac:dyDescent="0.25">
      <c r="A443" s="40"/>
    </row>
    <row r="444" spans="1:1" s="20" customFormat="1" x14ac:dyDescent="0.25">
      <c r="A444" s="40"/>
    </row>
    <row r="445" spans="1:1" s="20" customFormat="1" x14ac:dyDescent="0.25">
      <c r="A445" s="40"/>
    </row>
    <row r="446" spans="1:1" s="20" customFormat="1" x14ac:dyDescent="0.25">
      <c r="A446" s="40"/>
    </row>
    <row r="447" spans="1:1" s="20" customFormat="1" x14ac:dyDescent="0.25">
      <c r="A447" s="40"/>
    </row>
    <row r="448" spans="1:1" s="20" customFormat="1" x14ac:dyDescent="0.25">
      <c r="A448" s="40"/>
    </row>
    <row r="449" spans="1:1" s="20" customFormat="1" x14ac:dyDescent="0.25">
      <c r="A449" s="40"/>
    </row>
    <row r="450" spans="1:1" s="20" customFormat="1" x14ac:dyDescent="0.25">
      <c r="A450" s="40"/>
    </row>
    <row r="451" spans="1:1" s="20" customFormat="1" x14ac:dyDescent="0.25">
      <c r="A451" s="40"/>
    </row>
    <row r="452" spans="1:1" s="20" customFormat="1" x14ac:dyDescent="0.25">
      <c r="A452" s="40"/>
    </row>
    <row r="453" spans="1:1" s="20" customFormat="1" x14ac:dyDescent="0.25">
      <c r="A453" s="40"/>
    </row>
    <row r="454" spans="1:1" s="20" customFormat="1" x14ac:dyDescent="0.25">
      <c r="A454" s="40"/>
    </row>
    <row r="455" spans="1:1" s="20" customFormat="1" x14ac:dyDescent="0.25">
      <c r="A455" s="40"/>
    </row>
    <row r="456" spans="1:1" s="20" customFormat="1" x14ac:dyDescent="0.25">
      <c r="A456" s="40"/>
    </row>
    <row r="457" spans="1:1" s="20" customFormat="1" x14ac:dyDescent="0.25">
      <c r="A457" s="40"/>
    </row>
    <row r="458" spans="1:1" s="20" customFormat="1" x14ac:dyDescent="0.25">
      <c r="A458" s="40"/>
    </row>
    <row r="459" spans="1:1" s="20" customFormat="1" x14ac:dyDescent="0.25">
      <c r="A459" s="40"/>
    </row>
    <row r="460" spans="1:1" s="20" customFormat="1" x14ac:dyDescent="0.25">
      <c r="A460" s="40"/>
    </row>
    <row r="461" spans="1:1" s="20" customFormat="1" x14ac:dyDescent="0.25">
      <c r="A461" s="40"/>
    </row>
    <row r="462" spans="1:1" s="20" customFormat="1" x14ac:dyDescent="0.25">
      <c r="A462" s="40"/>
    </row>
    <row r="463" spans="1:1" s="20" customFormat="1" x14ac:dyDescent="0.25">
      <c r="A463" s="40"/>
    </row>
    <row r="464" spans="1:1" s="20" customFormat="1" x14ac:dyDescent="0.25">
      <c r="A464" s="40"/>
    </row>
    <row r="465" spans="1:1" s="20" customFormat="1" x14ac:dyDescent="0.25">
      <c r="A465" s="40"/>
    </row>
    <row r="466" spans="1:1" s="20" customFormat="1" x14ac:dyDescent="0.25">
      <c r="A466" s="40"/>
    </row>
    <row r="467" spans="1:1" s="20" customFormat="1" x14ac:dyDescent="0.25">
      <c r="A467" s="40"/>
    </row>
    <row r="468" spans="1:1" s="20" customFormat="1" x14ac:dyDescent="0.25">
      <c r="A468" s="40"/>
    </row>
    <row r="469" spans="1:1" s="20" customFormat="1" x14ac:dyDescent="0.25">
      <c r="A469" s="40"/>
    </row>
    <row r="470" spans="1:1" s="20" customFormat="1" x14ac:dyDescent="0.25">
      <c r="A470" s="40"/>
    </row>
    <row r="471" spans="1:1" s="20" customFormat="1" x14ac:dyDescent="0.25">
      <c r="A471" s="40"/>
    </row>
    <row r="472" spans="1:1" s="20" customFormat="1" x14ac:dyDescent="0.25">
      <c r="A472" s="40"/>
    </row>
    <row r="473" spans="1:1" s="20" customFormat="1" x14ac:dyDescent="0.25">
      <c r="A473" s="40"/>
    </row>
    <row r="474" spans="1:1" s="20" customFormat="1" x14ac:dyDescent="0.25">
      <c r="A474" s="40"/>
    </row>
    <row r="475" spans="1:1" s="20" customFormat="1" x14ac:dyDescent="0.25">
      <c r="A475" s="40"/>
    </row>
    <row r="476" spans="1:1" s="20" customFormat="1" x14ac:dyDescent="0.25">
      <c r="A476" s="40"/>
    </row>
    <row r="477" spans="1:1" s="20" customFormat="1" x14ac:dyDescent="0.25">
      <c r="A477" s="40"/>
    </row>
    <row r="478" spans="1:1" s="20" customFormat="1" x14ac:dyDescent="0.25">
      <c r="A478" s="40"/>
    </row>
    <row r="479" spans="1:1" s="20" customFormat="1" x14ac:dyDescent="0.25">
      <c r="A479" s="40"/>
    </row>
    <row r="480" spans="1:1" s="20" customFormat="1" x14ac:dyDescent="0.25">
      <c r="A480" s="40"/>
    </row>
    <row r="481" spans="1:1" s="20" customFormat="1" x14ac:dyDescent="0.25">
      <c r="A481" s="40"/>
    </row>
    <row r="482" spans="1:1" s="20" customFormat="1" x14ac:dyDescent="0.25">
      <c r="A482" s="40"/>
    </row>
    <row r="483" spans="1:1" s="20" customFormat="1" x14ac:dyDescent="0.25">
      <c r="A483" s="40"/>
    </row>
    <row r="484" spans="1:1" s="20" customFormat="1" x14ac:dyDescent="0.25">
      <c r="A484" s="40"/>
    </row>
    <row r="485" spans="1:1" s="20" customFormat="1" x14ac:dyDescent="0.25">
      <c r="A485" s="40"/>
    </row>
    <row r="486" spans="1:1" s="20" customFormat="1" x14ac:dyDescent="0.25">
      <c r="A486" s="40"/>
    </row>
    <row r="487" spans="1:1" s="20" customFormat="1" x14ac:dyDescent="0.25">
      <c r="A487" s="40"/>
    </row>
    <row r="488" spans="1:1" s="20" customFormat="1" x14ac:dyDescent="0.25">
      <c r="A488" s="40"/>
    </row>
    <row r="489" spans="1:1" s="20" customFormat="1" x14ac:dyDescent="0.25">
      <c r="A489" s="40"/>
    </row>
    <row r="490" spans="1:1" s="20" customFormat="1" x14ac:dyDescent="0.25">
      <c r="A490" s="40"/>
    </row>
    <row r="491" spans="1:1" s="20" customFormat="1" x14ac:dyDescent="0.25">
      <c r="A491" s="40"/>
    </row>
    <row r="492" spans="1:1" s="20" customFormat="1" x14ac:dyDescent="0.25">
      <c r="A492" s="40"/>
    </row>
    <row r="493" spans="1:1" s="20" customFormat="1" x14ac:dyDescent="0.25">
      <c r="A493" s="40"/>
    </row>
    <row r="494" spans="1:1" s="20" customFormat="1" x14ac:dyDescent="0.25">
      <c r="A494" s="40"/>
    </row>
    <row r="495" spans="1:1" s="20" customFormat="1" x14ac:dyDescent="0.25">
      <c r="A495" s="40"/>
    </row>
    <row r="496" spans="1:1" s="20" customFormat="1" x14ac:dyDescent="0.25">
      <c r="A496" s="40"/>
    </row>
    <row r="497" spans="1:1" s="20" customFormat="1" x14ac:dyDescent="0.25">
      <c r="A497" s="40"/>
    </row>
    <row r="498" spans="1:1" s="20" customFormat="1" x14ac:dyDescent="0.25">
      <c r="A498" s="40"/>
    </row>
    <row r="499" spans="1:1" s="20" customFormat="1" x14ac:dyDescent="0.25">
      <c r="A499" s="40"/>
    </row>
    <row r="500" spans="1:1" s="20" customFormat="1" x14ac:dyDescent="0.25">
      <c r="A500" s="40"/>
    </row>
    <row r="501" spans="1:1" s="20" customFormat="1" x14ac:dyDescent="0.25">
      <c r="A501" s="40"/>
    </row>
    <row r="502" spans="1:1" s="20" customFormat="1" x14ac:dyDescent="0.25">
      <c r="A502" s="40"/>
    </row>
    <row r="503" spans="1:1" s="20" customFormat="1" x14ac:dyDescent="0.25">
      <c r="A503" s="40"/>
    </row>
    <row r="504" spans="1:1" s="20" customFormat="1" x14ac:dyDescent="0.25">
      <c r="A504" s="40"/>
    </row>
    <row r="505" spans="1:1" s="20" customFormat="1" x14ac:dyDescent="0.25">
      <c r="A505" s="40"/>
    </row>
    <row r="506" spans="1:1" s="20" customFormat="1" x14ac:dyDescent="0.25">
      <c r="A506" s="40"/>
    </row>
    <row r="507" spans="1:1" s="20" customFormat="1" x14ac:dyDescent="0.25">
      <c r="A507" s="40"/>
    </row>
    <row r="508" spans="1:1" s="20" customFormat="1" x14ac:dyDescent="0.25">
      <c r="A508" s="40"/>
    </row>
    <row r="509" spans="1:1" s="20" customFormat="1" x14ac:dyDescent="0.25">
      <c r="A509" s="40"/>
    </row>
    <row r="510" spans="1:1" s="20" customFormat="1" x14ac:dyDescent="0.25">
      <c r="A510" s="40"/>
    </row>
    <row r="511" spans="1:1" s="20" customFormat="1" x14ac:dyDescent="0.25">
      <c r="A511" s="40"/>
    </row>
    <row r="512" spans="1:1" s="20" customFormat="1" x14ac:dyDescent="0.25">
      <c r="A512" s="40"/>
    </row>
    <row r="513" spans="1:1" s="20" customFormat="1" x14ac:dyDescent="0.25">
      <c r="A513" s="40"/>
    </row>
    <row r="514" spans="1:1" s="20" customFormat="1" x14ac:dyDescent="0.25">
      <c r="A514" s="40"/>
    </row>
    <row r="515" spans="1:1" s="20" customFormat="1" x14ac:dyDescent="0.25">
      <c r="A515" s="40"/>
    </row>
    <row r="516" spans="1:1" s="20" customFormat="1" x14ac:dyDescent="0.25">
      <c r="A516" s="40"/>
    </row>
    <row r="517" spans="1:1" s="20" customFormat="1" x14ac:dyDescent="0.25">
      <c r="A517" s="40"/>
    </row>
    <row r="518" spans="1:1" s="20" customFormat="1" x14ac:dyDescent="0.25">
      <c r="A518" s="40"/>
    </row>
    <row r="519" spans="1:1" s="20" customFormat="1" x14ac:dyDescent="0.25">
      <c r="A519" s="40"/>
    </row>
    <row r="520" spans="1:1" s="20" customFormat="1" x14ac:dyDescent="0.25">
      <c r="A520" s="40"/>
    </row>
    <row r="521" spans="1:1" s="20" customFormat="1" x14ac:dyDescent="0.25">
      <c r="A521" s="40"/>
    </row>
    <row r="522" spans="1:1" s="20" customFormat="1" x14ac:dyDescent="0.25">
      <c r="A522" s="40"/>
    </row>
    <row r="523" spans="1:1" s="20" customFormat="1" x14ac:dyDescent="0.25">
      <c r="A523" s="40"/>
    </row>
    <row r="524" spans="1:1" s="20" customFormat="1" x14ac:dyDescent="0.25">
      <c r="A524" s="40"/>
    </row>
    <row r="525" spans="1:1" s="20" customFormat="1" x14ac:dyDescent="0.25">
      <c r="A525" s="40"/>
    </row>
    <row r="526" spans="1:1" s="20" customFormat="1" x14ac:dyDescent="0.25">
      <c r="A526" s="40"/>
    </row>
    <row r="527" spans="1:1" s="20" customFormat="1" x14ac:dyDescent="0.25">
      <c r="A527" s="40"/>
    </row>
    <row r="528" spans="1:1" s="20" customFormat="1" x14ac:dyDescent="0.25">
      <c r="A528" s="40"/>
    </row>
    <row r="529" spans="1:1" s="20" customFormat="1" x14ac:dyDescent="0.25">
      <c r="A529" s="40"/>
    </row>
    <row r="530" spans="1:1" s="20" customFormat="1" x14ac:dyDescent="0.25">
      <c r="A530" s="40"/>
    </row>
    <row r="531" spans="1:1" s="20" customFormat="1" x14ac:dyDescent="0.25">
      <c r="A531" s="40"/>
    </row>
    <row r="532" spans="1:1" s="20" customFormat="1" x14ac:dyDescent="0.25">
      <c r="A532" s="40"/>
    </row>
    <row r="533" spans="1:1" s="20" customFormat="1" x14ac:dyDescent="0.25">
      <c r="A533" s="40"/>
    </row>
    <row r="534" spans="1:1" s="20" customFormat="1" x14ac:dyDescent="0.25">
      <c r="A534" s="40"/>
    </row>
    <row r="535" spans="1:1" s="20" customFormat="1" x14ac:dyDescent="0.25">
      <c r="A535" s="40"/>
    </row>
    <row r="536" spans="1:1" s="20" customFormat="1" x14ac:dyDescent="0.25">
      <c r="A536" s="40"/>
    </row>
    <row r="537" spans="1:1" s="20" customFormat="1" x14ac:dyDescent="0.25">
      <c r="A537" s="40"/>
    </row>
    <row r="538" spans="1:1" s="20" customFormat="1" x14ac:dyDescent="0.25">
      <c r="A538" s="40"/>
    </row>
    <row r="539" spans="1:1" s="20" customFormat="1" x14ac:dyDescent="0.25">
      <c r="A539" s="40"/>
    </row>
    <row r="540" spans="1:1" s="20" customFormat="1" x14ac:dyDescent="0.25">
      <c r="A540" s="40"/>
    </row>
    <row r="541" spans="1:1" s="20" customFormat="1" x14ac:dyDescent="0.25">
      <c r="A541" s="40"/>
    </row>
    <row r="542" spans="1:1" s="20" customFormat="1" x14ac:dyDescent="0.25">
      <c r="A542" s="40"/>
    </row>
    <row r="543" spans="1:1" s="20" customFormat="1" x14ac:dyDescent="0.25">
      <c r="A543" s="40"/>
    </row>
    <row r="544" spans="1:1" s="20" customFormat="1" x14ac:dyDescent="0.25">
      <c r="A544" s="40"/>
    </row>
    <row r="545" spans="1:1" s="20" customFormat="1" x14ac:dyDescent="0.25">
      <c r="A545" s="40"/>
    </row>
    <row r="546" spans="1:1" s="20" customFormat="1" x14ac:dyDescent="0.25">
      <c r="A546" s="40"/>
    </row>
    <row r="547" spans="1:1" s="20" customFormat="1" x14ac:dyDescent="0.25">
      <c r="A547" s="40"/>
    </row>
    <row r="548" spans="1:1" s="20" customFormat="1" x14ac:dyDescent="0.25">
      <c r="A548" s="40"/>
    </row>
    <row r="549" spans="1:1" s="20" customFormat="1" x14ac:dyDescent="0.25">
      <c r="A549" s="40"/>
    </row>
    <row r="550" spans="1:1" s="20" customFormat="1" x14ac:dyDescent="0.25">
      <c r="A550" s="40"/>
    </row>
    <row r="551" spans="1:1" s="20" customFormat="1" x14ac:dyDescent="0.25">
      <c r="A551" s="40"/>
    </row>
    <row r="552" spans="1:1" s="20" customFormat="1" x14ac:dyDescent="0.25">
      <c r="A552" s="40"/>
    </row>
    <row r="553" spans="1:1" s="20" customFormat="1" x14ac:dyDescent="0.25">
      <c r="A553" s="40"/>
    </row>
    <row r="554" spans="1:1" s="20" customFormat="1" x14ac:dyDescent="0.25">
      <c r="A554" s="40"/>
    </row>
    <row r="555" spans="1:1" s="20" customFormat="1" x14ac:dyDescent="0.25">
      <c r="A555" s="40"/>
    </row>
    <row r="556" spans="1:1" s="20" customFormat="1" x14ac:dyDescent="0.25">
      <c r="A556" s="40"/>
    </row>
    <row r="557" spans="1:1" s="20" customFormat="1" x14ac:dyDescent="0.25">
      <c r="A557" s="40"/>
    </row>
    <row r="558" spans="1:1" s="20" customFormat="1" x14ac:dyDescent="0.25">
      <c r="A558" s="40"/>
    </row>
    <row r="559" spans="1:1" s="20" customFormat="1" x14ac:dyDescent="0.25">
      <c r="A559" s="40"/>
    </row>
    <row r="560" spans="1:1" s="20" customFormat="1" x14ac:dyDescent="0.25">
      <c r="A560" s="40"/>
    </row>
    <row r="561" spans="1:1" s="20" customFormat="1" x14ac:dyDescent="0.25">
      <c r="A561" s="40"/>
    </row>
    <row r="562" spans="1:1" s="20" customFormat="1" x14ac:dyDescent="0.25">
      <c r="A562" s="40"/>
    </row>
    <row r="563" spans="1:1" s="20" customFormat="1" x14ac:dyDescent="0.25">
      <c r="A563" s="40"/>
    </row>
    <row r="564" spans="1:1" s="20" customFormat="1" x14ac:dyDescent="0.25">
      <c r="A564" s="40"/>
    </row>
    <row r="565" spans="1:1" s="20" customFormat="1" x14ac:dyDescent="0.25">
      <c r="A565" s="40"/>
    </row>
    <row r="566" spans="1:1" s="20" customFormat="1" x14ac:dyDescent="0.25">
      <c r="A566" s="40"/>
    </row>
    <row r="567" spans="1:1" s="20" customFormat="1" x14ac:dyDescent="0.25">
      <c r="A567" s="40"/>
    </row>
    <row r="568" spans="1:1" s="20" customFormat="1" x14ac:dyDescent="0.25">
      <c r="A568" s="40"/>
    </row>
    <row r="569" spans="1:1" s="20" customFormat="1" x14ac:dyDescent="0.25">
      <c r="A569" s="40"/>
    </row>
    <row r="570" spans="1:1" s="20" customFormat="1" x14ac:dyDescent="0.25">
      <c r="A570" s="40"/>
    </row>
    <row r="571" spans="1:1" s="20" customFormat="1" x14ac:dyDescent="0.25">
      <c r="A571" s="40"/>
    </row>
    <row r="572" spans="1:1" s="20" customFormat="1" x14ac:dyDescent="0.25">
      <c r="A572" s="40"/>
    </row>
    <row r="573" spans="1:1" s="20" customFormat="1" x14ac:dyDescent="0.25">
      <c r="A573" s="40"/>
    </row>
    <row r="574" spans="1:1" s="20" customFormat="1" x14ac:dyDescent="0.25">
      <c r="A574" s="40"/>
    </row>
    <row r="575" spans="1:1" s="20" customFormat="1" x14ac:dyDescent="0.25">
      <c r="A575" s="40"/>
    </row>
    <row r="576" spans="1:1" s="20" customFormat="1" x14ac:dyDescent="0.25">
      <c r="A576" s="40"/>
    </row>
    <row r="577" spans="1:1" s="20" customFormat="1" x14ac:dyDescent="0.25">
      <c r="A577" s="40"/>
    </row>
    <row r="578" spans="1:1" s="20" customFormat="1" x14ac:dyDescent="0.25">
      <c r="A578" s="40"/>
    </row>
    <row r="579" spans="1:1" s="20" customFormat="1" x14ac:dyDescent="0.25">
      <c r="A579" s="40"/>
    </row>
    <row r="580" spans="1:1" s="20" customFormat="1" x14ac:dyDescent="0.25">
      <c r="A580" s="40"/>
    </row>
    <row r="581" spans="1:1" s="20" customFormat="1" x14ac:dyDescent="0.25">
      <c r="A581" s="40"/>
    </row>
    <row r="582" spans="1:1" s="20" customFormat="1" x14ac:dyDescent="0.25">
      <c r="A582" s="40"/>
    </row>
    <row r="583" spans="1:1" s="20" customFormat="1" x14ac:dyDescent="0.25">
      <c r="A583" s="40"/>
    </row>
    <row r="584" spans="1:1" s="20" customFormat="1" x14ac:dyDescent="0.25">
      <c r="A584" s="40"/>
    </row>
    <row r="585" spans="1:1" s="20" customFormat="1" x14ac:dyDescent="0.25">
      <c r="A585" s="40"/>
    </row>
    <row r="586" spans="1:1" s="20" customFormat="1" x14ac:dyDescent="0.25">
      <c r="A586" s="40"/>
    </row>
    <row r="587" spans="1:1" s="20" customFormat="1" x14ac:dyDescent="0.25">
      <c r="A587" s="40"/>
    </row>
    <row r="588" spans="1:1" s="20" customFormat="1" x14ac:dyDescent="0.25">
      <c r="A588" s="40"/>
    </row>
    <row r="589" spans="1:1" s="20" customFormat="1" x14ac:dyDescent="0.25">
      <c r="A589" s="40"/>
    </row>
    <row r="590" spans="1:1" s="20" customFormat="1" x14ac:dyDescent="0.25">
      <c r="A590" s="40"/>
    </row>
    <row r="591" spans="1:1" s="20" customFormat="1" x14ac:dyDescent="0.25">
      <c r="A591" s="40"/>
    </row>
    <row r="592" spans="1:1" s="20" customFormat="1" x14ac:dyDescent="0.25">
      <c r="A592" s="40"/>
    </row>
    <row r="593" spans="1:1" s="20" customFormat="1" x14ac:dyDescent="0.25">
      <c r="A593" s="40"/>
    </row>
    <row r="594" spans="1:1" s="20" customFormat="1" x14ac:dyDescent="0.25">
      <c r="A594" s="40"/>
    </row>
    <row r="595" spans="1:1" s="20" customFormat="1" x14ac:dyDescent="0.25">
      <c r="A595" s="40"/>
    </row>
    <row r="596" spans="1:1" s="20" customFormat="1" x14ac:dyDescent="0.25">
      <c r="A596" s="40"/>
    </row>
    <row r="597" spans="1:1" s="20" customFormat="1" x14ac:dyDescent="0.25">
      <c r="A597" s="40"/>
    </row>
    <row r="598" spans="1:1" s="20" customFormat="1" x14ac:dyDescent="0.25">
      <c r="A598" s="40"/>
    </row>
    <row r="599" spans="1:1" s="20" customFormat="1" x14ac:dyDescent="0.25">
      <c r="A599" s="40"/>
    </row>
    <row r="600" spans="1:1" s="20" customFormat="1" x14ac:dyDescent="0.25">
      <c r="A600" s="40"/>
    </row>
    <row r="601" spans="1:1" s="20" customFormat="1" x14ac:dyDescent="0.25">
      <c r="A601" s="40"/>
    </row>
    <row r="602" spans="1:1" s="20" customFormat="1" x14ac:dyDescent="0.25">
      <c r="A602" s="40"/>
    </row>
    <row r="603" spans="1:1" s="20" customFormat="1" x14ac:dyDescent="0.25">
      <c r="A603" s="40"/>
    </row>
    <row r="604" spans="1:1" s="20" customFormat="1" x14ac:dyDescent="0.25">
      <c r="A604" s="40"/>
    </row>
    <row r="605" spans="1:1" s="20" customFormat="1" x14ac:dyDescent="0.25">
      <c r="A605" s="40"/>
    </row>
    <row r="606" spans="1:1" s="20" customFormat="1" x14ac:dyDescent="0.25">
      <c r="A606" s="40"/>
    </row>
    <row r="607" spans="1:1" s="20" customFormat="1" x14ac:dyDescent="0.25">
      <c r="A607" s="40"/>
    </row>
    <row r="608" spans="1:1" s="20" customFormat="1" x14ac:dyDescent="0.25">
      <c r="A608" s="40"/>
    </row>
    <row r="609" spans="1:1" s="20" customFormat="1" x14ac:dyDescent="0.25">
      <c r="A609" s="40"/>
    </row>
    <row r="610" spans="1:1" s="20" customFormat="1" x14ac:dyDescent="0.25">
      <c r="A610" s="40"/>
    </row>
    <row r="611" spans="1:1" s="20" customFormat="1" x14ac:dyDescent="0.25">
      <c r="A611" s="40"/>
    </row>
    <row r="612" spans="1:1" s="20" customFormat="1" x14ac:dyDescent="0.25">
      <c r="A612" s="40"/>
    </row>
    <row r="613" spans="1:1" s="20" customFormat="1" x14ac:dyDescent="0.25">
      <c r="A613" s="40"/>
    </row>
    <row r="614" spans="1:1" s="20" customFormat="1" x14ac:dyDescent="0.25">
      <c r="A614" s="40"/>
    </row>
    <row r="615" spans="1:1" s="20" customFormat="1" x14ac:dyDescent="0.25">
      <c r="A615" s="40"/>
    </row>
    <row r="616" spans="1:1" s="20" customFormat="1" x14ac:dyDescent="0.25">
      <c r="A616" s="40"/>
    </row>
    <row r="617" spans="1:1" s="20" customFormat="1" x14ac:dyDescent="0.25">
      <c r="A617" s="40"/>
    </row>
    <row r="618" spans="1:1" s="20" customFormat="1" x14ac:dyDescent="0.25">
      <c r="A618" s="40"/>
    </row>
    <row r="619" spans="1:1" s="20" customFormat="1" x14ac:dyDescent="0.25">
      <c r="A619" s="40"/>
    </row>
    <row r="620" spans="1:1" s="20" customFormat="1" x14ac:dyDescent="0.25">
      <c r="A620" s="40"/>
    </row>
    <row r="621" spans="1:1" s="20" customFormat="1" x14ac:dyDescent="0.25">
      <c r="A621" s="40"/>
    </row>
    <row r="622" spans="1:1" s="20" customFormat="1" x14ac:dyDescent="0.25">
      <c r="A622" s="40"/>
    </row>
    <row r="623" spans="1:1" s="20" customFormat="1" x14ac:dyDescent="0.25">
      <c r="A623" s="40"/>
    </row>
    <row r="624" spans="1:1" s="20" customFormat="1" x14ac:dyDescent="0.25">
      <c r="A624" s="40"/>
    </row>
    <row r="625" spans="1:1" s="20" customFormat="1" x14ac:dyDescent="0.25">
      <c r="A625" s="40"/>
    </row>
    <row r="626" spans="1:1" s="20" customFormat="1" x14ac:dyDescent="0.25">
      <c r="A626" s="40"/>
    </row>
    <row r="627" spans="1:1" s="20" customFormat="1" x14ac:dyDescent="0.25">
      <c r="A627" s="40"/>
    </row>
    <row r="628" spans="1:1" s="20" customFormat="1" x14ac:dyDescent="0.25">
      <c r="A628" s="40"/>
    </row>
    <row r="629" spans="1:1" s="20" customFormat="1" x14ac:dyDescent="0.25">
      <c r="A629" s="40"/>
    </row>
    <row r="630" spans="1:1" s="20" customFormat="1" x14ac:dyDescent="0.25">
      <c r="A630" s="40"/>
    </row>
    <row r="631" spans="1:1" s="20" customFormat="1" x14ac:dyDescent="0.25">
      <c r="A631" s="40"/>
    </row>
    <row r="632" spans="1:1" s="20" customFormat="1" x14ac:dyDescent="0.25">
      <c r="A632" s="40"/>
    </row>
    <row r="633" spans="1:1" s="20" customFormat="1" x14ac:dyDescent="0.25">
      <c r="A633" s="40"/>
    </row>
    <row r="634" spans="1:1" s="20" customFormat="1" x14ac:dyDescent="0.25">
      <c r="A634" s="40"/>
    </row>
    <row r="635" spans="1:1" s="20" customFormat="1" x14ac:dyDescent="0.25">
      <c r="A635" s="40"/>
    </row>
    <row r="636" spans="1:1" s="20" customFormat="1" x14ac:dyDescent="0.25">
      <c r="A636" s="40"/>
    </row>
    <row r="637" spans="1:1" s="20" customFormat="1" x14ac:dyDescent="0.25">
      <c r="A637" s="40"/>
    </row>
    <row r="638" spans="1:1" s="20" customFormat="1" x14ac:dyDescent="0.25">
      <c r="A638" s="40"/>
    </row>
    <row r="639" spans="1:1" s="20" customFormat="1" x14ac:dyDescent="0.25">
      <c r="A639" s="40"/>
    </row>
    <row r="640" spans="1:1" s="20" customFormat="1" x14ac:dyDescent="0.25">
      <c r="A640" s="40"/>
    </row>
    <row r="641" spans="1:1" s="20" customFormat="1" x14ac:dyDescent="0.25">
      <c r="A641" s="40"/>
    </row>
    <row r="642" spans="1:1" s="20" customFormat="1" x14ac:dyDescent="0.25">
      <c r="A642" s="40"/>
    </row>
    <row r="643" spans="1:1" s="20" customFormat="1" x14ac:dyDescent="0.25">
      <c r="A643" s="40"/>
    </row>
    <row r="644" spans="1:1" s="20" customFormat="1" x14ac:dyDescent="0.25">
      <c r="A644" s="40"/>
    </row>
    <row r="645" spans="1:1" s="20" customFormat="1" x14ac:dyDescent="0.25">
      <c r="A645" s="40"/>
    </row>
    <row r="646" spans="1:1" s="20" customFormat="1" x14ac:dyDescent="0.25">
      <c r="A646" s="40"/>
    </row>
    <row r="647" spans="1:1" s="20" customFormat="1" x14ac:dyDescent="0.25">
      <c r="A647" s="40"/>
    </row>
    <row r="648" spans="1:1" s="20" customFormat="1" x14ac:dyDescent="0.25">
      <c r="A648" s="40"/>
    </row>
    <row r="649" spans="1:1" s="20" customFormat="1" x14ac:dyDescent="0.25">
      <c r="A649" s="40"/>
    </row>
    <row r="650" spans="1:1" s="20" customFormat="1" x14ac:dyDescent="0.25">
      <c r="A650" s="40"/>
    </row>
    <row r="651" spans="1:1" s="20" customFormat="1" x14ac:dyDescent="0.25">
      <c r="A651" s="40"/>
    </row>
    <row r="652" spans="1:1" s="20" customFormat="1" x14ac:dyDescent="0.25">
      <c r="A652" s="40"/>
    </row>
    <row r="653" spans="1:1" s="20" customFormat="1" x14ac:dyDescent="0.25">
      <c r="A653" s="40"/>
    </row>
    <row r="654" spans="1:1" s="20" customFormat="1" x14ac:dyDescent="0.25">
      <c r="A654" s="40"/>
    </row>
    <row r="655" spans="1:1" s="20" customFormat="1" x14ac:dyDescent="0.25">
      <c r="A655" s="40"/>
    </row>
    <row r="656" spans="1:1" s="20" customFormat="1" x14ac:dyDescent="0.25">
      <c r="A656" s="40"/>
    </row>
    <row r="657" spans="1:1" s="20" customFormat="1" x14ac:dyDescent="0.25">
      <c r="A657" s="40"/>
    </row>
    <row r="658" spans="1:1" s="20" customFormat="1" x14ac:dyDescent="0.25">
      <c r="A658" s="40"/>
    </row>
    <row r="659" spans="1:1" s="20" customFormat="1" x14ac:dyDescent="0.25">
      <c r="A659" s="40"/>
    </row>
    <row r="660" spans="1:1" s="20" customFormat="1" x14ac:dyDescent="0.25">
      <c r="A660" s="40"/>
    </row>
    <row r="661" spans="1:1" s="20" customFormat="1" x14ac:dyDescent="0.25">
      <c r="A661" s="40"/>
    </row>
    <row r="662" spans="1:1" s="20" customFormat="1" x14ac:dyDescent="0.25">
      <c r="A662" s="40"/>
    </row>
    <row r="663" spans="1:1" s="20" customFormat="1" x14ac:dyDescent="0.25">
      <c r="A663" s="40"/>
    </row>
    <row r="664" spans="1:1" s="20" customFormat="1" x14ac:dyDescent="0.25">
      <c r="A664" s="40"/>
    </row>
    <row r="665" spans="1:1" s="20" customFormat="1" x14ac:dyDescent="0.25">
      <c r="A665" s="40"/>
    </row>
    <row r="666" spans="1:1" s="20" customFormat="1" x14ac:dyDescent="0.25">
      <c r="A666" s="40"/>
    </row>
    <row r="667" spans="1:1" s="20" customFormat="1" x14ac:dyDescent="0.25">
      <c r="A667" s="40"/>
    </row>
    <row r="668" spans="1:1" s="20" customFormat="1" x14ac:dyDescent="0.25">
      <c r="A668" s="40"/>
    </row>
    <row r="669" spans="1:1" s="20" customFormat="1" x14ac:dyDescent="0.25">
      <c r="A669" s="40"/>
    </row>
    <row r="670" spans="1:1" s="20" customFormat="1" x14ac:dyDescent="0.25">
      <c r="A670" s="40"/>
    </row>
    <row r="671" spans="1:1" s="20" customFormat="1" x14ac:dyDescent="0.25">
      <c r="A671" s="40"/>
    </row>
    <row r="672" spans="1:1" s="20" customFormat="1" x14ac:dyDescent="0.25">
      <c r="A672" s="40"/>
    </row>
    <row r="673" spans="1:1" s="20" customFormat="1" x14ac:dyDescent="0.25">
      <c r="A673" s="40"/>
    </row>
    <row r="674" spans="1:1" s="20" customFormat="1" x14ac:dyDescent="0.25">
      <c r="A674" s="40"/>
    </row>
    <row r="675" spans="1:1" s="20" customFormat="1" x14ac:dyDescent="0.25">
      <c r="A675" s="40"/>
    </row>
    <row r="676" spans="1:1" s="20" customFormat="1" x14ac:dyDescent="0.25">
      <c r="A676" s="40"/>
    </row>
    <row r="677" spans="1:1" s="20" customFormat="1" x14ac:dyDescent="0.25">
      <c r="A677" s="40"/>
    </row>
    <row r="678" spans="1:1" s="20" customFormat="1" x14ac:dyDescent="0.25">
      <c r="A678" s="40"/>
    </row>
    <row r="679" spans="1:1" s="20" customFormat="1" x14ac:dyDescent="0.25">
      <c r="A679" s="40"/>
    </row>
    <row r="680" spans="1:1" s="20" customFormat="1" x14ac:dyDescent="0.25">
      <c r="A680" s="40"/>
    </row>
    <row r="681" spans="1:1" s="20" customFormat="1" x14ac:dyDescent="0.25">
      <c r="A681" s="40"/>
    </row>
    <row r="682" spans="1:1" s="20" customFormat="1" x14ac:dyDescent="0.25">
      <c r="A682" s="40"/>
    </row>
    <row r="683" spans="1:1" s="20" customFormat="1" x14ac:dyDescent="0.25">
      <c r="A683" s="40"/>
    </row>
    <row r="684" spans="1:1" s="20" customFormat="1" x14ac:dyDescent="0.25">
      <c r="A684" s="40"/>
    </row>
    <row r="685" spans="1:1" s="20" customFormat="1" x14ac:dyDescent="0.25">
      <c r="A685" s="40"/>
    </row>
    <row r="686" spans="1:1" s="20" customFormat="1" x14ac:dyDescent="0.25">
      <c r="A686" s="40"/>
    </row>
    <row r="687" spans="1:1" s="20" customFormat="1" x14ac:dyDescent="0.25">
      <c r="A687" s="40"/>
    </row>
    <row r="688" spans="1:1" s="20" customFormat="1" x14ac:dyDescent="0.25">
      <c r="A688" s="40"/>
    </row>
    <row r="689" spans="1:1" s="20" customFormat="1" x14ac:dyDescent="0.25">
      <c r="A689" s="40"/>
    </row>
    <row r="690" spans="1:1" s="20" customFormat="1" x14ac:dyDescent="0.25">
      <c r="A690" s="40"/>
    </row>
    <row r="691" spans="1:1" s="20" customFormat="1" x14ac:dyDescent="0.25">
      <c r="A691" s="40"/>
    </row>
    <row r="692" spans="1:1" s="20" customFormat="1" x14ac:dyDescent="0.25">
      <c r="A692" s="40"/>
    </row>
    <row r="693" spans="1:1" s="20" customFormat="1" x14ac:dyDescent="0.25">
      <c r="A693" s="40"/>
    </row>
    <row r="694" spans="1:1" s="20" customFormat="1" x14ac:dyDescent="0.25">
      <c r="A694" s="40"/>
    </row>
    <row r="695" spans="1:1" s="20" customFormat="1" x14ac:dyDescent="0.25">
      <c r="A695" s="40"/>
    </row>
    <row r="696" spans="1:1" s="20" customFormat="1" x14ac:dyDescent="0.25">
      <c r="A696" s="40"/>
    </row>
    <row r="697" spans="1:1" s="20" customFormat="1" x14ac:dyDescent="0.25">
      <c r="A697" s="40"/>
    </row>
    <row r="698" spans="1:1" s="20" customFormat="1" x14ac:dyDescent="0.25">
      <c r="A698" s="40"/>
    </row>
    <row r="699" spans="1:1" s="20" customFormat="1" x14ac:dyDescent="0.25">
      <c r="A699" s="40"/>
    </row>
    <row r="700" spans="1:1" s="20" customFormat="1" x14ac:dyDescent="0.25">
      <c r="A700" s="40"/>
    </row>
    <row r="701" spans="1:1" s="20" customFormat="1" x14ac:dyDescent="0.25">
      <c r="A701" s="40"/>
    </row>
    <row r="702" spans="1:1" s="20" customFormat="1" x14ac:dyDescent="0.25">
      <c r="A702" s="40"/>
    </row>
    <row r="703" spans="1:1" s="20" customFormat="1" x14ac:dyDescent="0.25">
      <c r="A703" s="40"/>
    </row>
    <row r="704" spans="1:1" s="20" customFormat="1" x14ac:dyDescent="0.25">
      <c r="A704" s="40"/>
    </row>
    <row r="705" spans="1:1" s="20" customFormat="1" x14ac:dyDescent="0.25">
      <c r="A705" s="40"/>
    </row>
    <row r="706" spans="1:1" s="20" customFormat="1" x14ac:dyDescent="0.25">
      <c r="A706" s="40"/>
    </row>
    <row r="707" spans="1:1" s="20" customFormat="1" x14ac:dyDescent="0.25">
      <c r="A707" s="40"/>
    </row>
    <row r="708" spans="1:1" s="20" customFormat="1" x14ac:dyDescent="0.25">
      <c r="A708" s="40"/>
    </row>
    <row r="709" spans="1:1" s="20" customFormat="1" x14ac:dyDescent="0.25">
      <c r="A709" s="40"/>
    </row>
    <row r="710" spans="1:1" s="20" customFormat="1" x14ac:dyDescent="0.25">
      <c r="A710" s="40"/>
    </row>
    <row r="711" spans="1:1" s="20" customFormat="1" x14ac:dyDescent="0.25">
      <c r="A711" s="40"/>
    </row>
    <row r="712" spans="1:1" s="20" customFormat="1" x14ac:dyDescent="0.25">
      <c r="A712" s="40"/>
    </row>
    <row r="713" spans="1:1" s="20" customFormat="1" x14ac:dyDescent="0.25">
      <c r="A713" s="40"/>
    </row>
    <row r="714" spans="1:1" s="20" customFormat="1" x14ac:dyDescent="0.25">
      <c r="A714" s="40"/>
    </row>
    <row r="715" spans="1:1" s="20" customFormat="1" x14ac:dyDescent="0.25">
      <c r="A715" s="40"/>
    </row>
    <row r="716" spans="1:1" s="20" customFormat="1" x14ac:dyDescent="0.25">
      <c r="A716" s="40"/>
    </row>
    <row r="717" spans="1:1" s="20" customFormat="1" x14ac:dyDescent="0.25">
      <c r="A717" s="40"/>
    </row>
    <row r="718" spans="1:1" s="20" customFormat="1" x14ac:dyDescent="0.25">
      <c r="A718" s="40"/>
    </row>
    <row r="719" spans="1:1" s="20" customFormat="1" x14ac:dyDescent="0.25">
      <c r="A719" s="40"/>
    </row>
    <row r="720" spans="1:1" s="20" customFormat="1" x14ac:dyDescent="0.25">
      <c r="A720" s="40"/>
    </row>
    <row r="721" spans="1:1" s="20" customFormat="1" x14ac:dyDescent="0.25">
      <c r="A721" s="40"/>
    </row>
    <row r="722" spans="1:1" s="20" customFormat="1" x14ac:dyDescent="0.25">
      <c r="A722" s="40"/>
    </row>
    <row r="723" spans="1:1" s="20" customFormat="1" x14ac:dyDescent="0.25">
      <c r="A723" s="40"/>
    </row>
    <row r="724" spans="1:1" s="20" customFormat="1" x14ac:dyDescent="0.25">
      <c r="A724" s="40"/>
    </row>
    <row r="725" spans="1:1" s="20" customFormat="1" x14ac:dyDescent="0.25">
      <c r="A725" s="40"/>
    </row>
    <row r="726" spans="1:1" s="20" customFormat="1" x14ac:dyDescent="0.25">
      <c r="A726" s="40"/>
    </row>
    <row r="727" spans="1:1" s="20" customFormat="1" x14ac:dyDescent="0.25">
      <c r="A727" s="40"/>
    </row>
    <row r="728" spans="1:1" s="20" customFormat="1" x14ac:dyDescent="0.25">
      <c r="A728" s="40"/>
    </row>
    <row r="729" spans="1:1" s="20" customFormat="1" x14ac:dyDescent="0.25">
      <c r="A729" s="40"/>
    </row>
    <row r="730" spans="1:1" s="20" customFormat="1" x14ac:dyDescent="0.25">
      <c r="A730" s="40"/>
    </row>
    <row r="731" spans="1:1" s="20" customFormat="1" x14ac:dyDescent="0.25">
      <c r="A731" s="40"/>
    </row>
    <row r="732" spans="1:1" s="20" customFormat="1" x14ac:dyDescent="0.25">
      <c r="A732" s="40"/>
    </row>
    <row r="733" spans="1:1" s="20" customFormat="1" x14ac:dyDescent="0.25">
      <c r="A733" s="40"/>
    </row>
    <row r="734" spans="1:1" s="20" customFormat="1" x14ac:dyDescent="0.25">
      <c r="A734" s="40"/>
    </row>
    <row r="735" spans="1:1" s="20" customFormat="1" x14ac:dyDescent="0.25">
      <c r="A735" s="40"/>
    </row>
    <row r="736" spans="1:1" s="20" customFormat="1" x14ac:dyDescent="0.25">
      <c r="A736" s="40"/>
    </row>
    <row r="737" spans="1:1" s="20" customFormat="1" x14ac:dyDescent="0.25">
      <c r="A737" s="40"/>
    </row>
    <row r="738" spans="1:1" s="20" customFormat="1" x14ac:dyDescent="0.25">
      <c r="A738" s="40"/>
    </row>
    <row r="739" spans="1:1" s="20" customFormat="1" x14ac:dyDescent="0.25">
      <c r="A739" s="40"/>
    </row>
    <row r="740" spans="1:1" s="20" customFormat="1" x14ac:dyDescent="0.25">
      <c r="A740" s="40"/>
    </row>
    <row r="741" spans="1:1" s="20" customFormat="1" x14ac:dyDescent="0.25">
      <c r="A741" s="40"/>
    </row>
    <row r="742" spans="1:1" s="20" customFormat="1" x14ac:dyDescent="0.25">
      <c r="A742" s="40"/>
    </row>
    <row r="743" spans="1:1" s="20" customFormat="1" x14ac:dyDescent="0.25">
      <c r="A743" s="40"/>
    </row>
    <row r="744" spans="1:1" s="20" customFormat="1" x14ac:dyDescent="0.25">
      <c r="A744" s="40"/>
    </row>
    <row r="745" spans="1:1" s="20" customFormat="1" x14ac:dyDescent="0.25">
      <c r="A745" s="40"/>
    </row>
    <row r="746" spans="1:1" s="20" customFormat="1" x14ac:dyDescent="0.25">
      <c r="A746" s="40"/>
    </row>
    <row r="747" spans="1:1" s="20" customFormat="1" x14ac:dyDescent="0.25">
      <c r="A747" s="40"/>
    </row>
    <row r="748" spans="1:1" s="20" customFormat="1" x14ac:dyDescent="0.25">
      <c r="A748" s="40"/>
    </row>
    <row r="749" spans="1:1" s="20" customFormat="1" x14ac:dyDescent="0.25">
      <c r="A749" s="40"/>
    </row>
    <row r="750" spans="1:1" s="20" customFormat="1" x14ac:dyDescent="0.25">
      <c r="A750" s="40"/>
    </row>
    <row r="751" spans="1:1" s="20" customFormat="1" x14ac:dyDescent="0.25">
      <c r="A751" s="40"/>
    </row>
    <row r="752" spans="1:1" s="20" customFormat="1" x14ac:dyDescent="0.25">
      <c r="A752" s="40"/>
    </row>
    <row r="753" spans="1:1" s="20" customFormat="1" x14ac:dyDescent="0.25">
      <c r="A753" s="40"/>
    </row>
    <row r="754" spans="1:1" s="20" customFormat="1" x14ac:dyDescent="0.25">
      <c r="A754" s="40"/>
    </row>
    <row r="755" spans="1:1" s="20" customFormat="1" x14ac:dyDescent="0.25">
      <c r="A755" s="40"/>
    </row>
    <row r="756" spans="1:1" s="20" customFormat="1" x14ac:dyDescent="0.25">
      <c r="A756" s="40"/>
    </row>
    <row r="757" spans="1:1" s="20" customFormat="1" x14ac:dyDescent="0.25">
      <c r="A757" s="40"/>
    </row>
    <row r="758" spans="1:1" s="20" customFormat="1" x14ac:dyDescent="0.25">
      <c r="A758" s="40"/>
    </row>
    <row r="759" spans="1:1" s="20" customFormat="1" x14ac:dyDescent="0.25">
      <c r="A759" s="40"/>
    </row>
    <row r="760" spans="1:1" s="20" customFormat="1" x14ac:dyDescent="0.25">
      <c r="A760" s="40"/>
    </row>
    <row r="761" spans="1:1" s="20" customFormat="1" x14ac:dyDescent="0.25">
      <c r="A761" s="40"/>
    </row>
    <row r="762" spans="1:1" s="20" customFormat="1" x14ac:dyDescent="0.25">
      <c r="A762" s="40"/>
    </row>
    <row r="763" spans="1:1" s="20" customFormat="1" x14ac:dyDescent="0.25">
      <c r="A763" s="40"/>
    </row>
    <row r="764" spans="1:1" s="20" customFormat="1" x14ac:dyDescent="0.25">
      <c r="A764" s="40"/>
    </row>
    <row r="765" spans="1:1" s="20" customFormat="1" x14ac:dyDescent="0.25">
      <c r="A765" s="40"/>
    </row>
    <row r="766" spans="1:1" s="20" customFormat="1" x14ac:dyDescent="0.25">
      <c r="A766" s="40"/>
    </row>
    <row r="767" spans="1:1" s="20" customFormat="1" x14ac:dyDescent="0.25">
      <c r="A767" s="40"/>
    </row>
    <row r="768" spans="1:1" s="20" customFormat="1" x14ac:dyDescent="0.25">
      <c r="A768" s="40"/>
    </row>
    <row r="769" spans="1:1" s="20" customFormat="1" x14ac:dyDescent="0.25">
      <c r="A769" s="40"/>
    </row>
    <row r="770" spans="1:1" s="20" customFormat="1" x14ac:dyDescent="0.25">
      <c r="A770" s="40"/>
    </row>
    <row r="771" spans="1:1" s="20" customFormat="1" x14ac:dyDescent="0.25">
      <c r="A771" s="40"/>
    </row>
    <row r="772" spans="1:1" s="20" customFormat="1" x14ac:dyDescent="0.25">
      <c r="A772" s="40"/>
    </row>
    <row r="773" spans="1:1" s="20" customFormat="1" x14ac:dyDescent="0.25">
      <c r="A773" s="40"/>
    </row>
    <row r="774" spans="1:1" s="20" customFormat="1" x14ac:dyDescent="0.25">
      <c r="A774" s="40"/>
    </row>
    <row r="775" spans="1:1" s="20" customFormat="1" x14ac:dyDescent="0.25">
      <c r="A775" s="40"/>
    </row>
    <row r="776" spans="1:1" s="20" customFormat="1" x14ac:dyDescent="0.25">
      <c r="A776" s="40"/>
    </row>
    <row r="777" spans="1:1" s="20" customFormat="1" x14ac:dyDescent="0.25">
      <c r="A777" s="40"/>
    </row>
    <row r="778" spans="1:1" s="20" customFormat="1" x14ac:dyDescent="0.25">
      <c r="A778" s="40"/>
    </row>
    <row r="779" spans="1:1" s="20" customFormat="1" x14ac:dyDescent="0.25">
      <c r="A779" s="40"/>
    </row>
    <row r="780" spans="1:1" s="20" customFormat="1" x14ac:dyDescent="0.25">
      <c r="A780" s="40"/>
    </row>
    <row r="781" spans="1:1" s="20" customFormat="1" x14ac:dyDescent="0.25">
      <c r="A781" s="40"/>
    </row>
    <row r="782" spans="1:1" s="20" customFormat="1" x14ac:dyDescent="0.25">
      <c r="A782" s="40"/>
    </row>
    <row r="783" spans="1:1" s="20" customFormat="1" x14ac:dyDescent="0.25">
      <c r="A783" s="40"/>
    </row>
    <row r="784" spans="1:1" s="20" customFormat="1" x14ac:dyDescent="0.25">
      <c r="A784" s="40"/>
    </row>
    <row r="785" spans="1:1" s="20" customFormat="1" x14ac:dyDescent="0.25">
      <c r="A785" s="40"/>
    </row>
    <row r="786" spans="1:1" s="20" customFormat="1" x14ac:dyDescent="0.25">
      <c r="A786" s="40"/>
    </row>
    <row r="787" spans="1:1" s="20" customFormat="1" x14ac:dyDescent="0.25">
      <c r="A787" s="40"/>
    </row>
    <row r="788" spans="1:1" s="20" customFormat="1" x14ac:dyDescent="0.25">
      <c r="A788" s="40"/>
    </row>
    <row r="789" spans="1:1" s="20" customFormat="1" x14ac:dyDescent="0.25">
      <c r="A789" s="40"/>
    </row>
    <row r="790" spans="1:1" s="20" customFormat="1" x14ac:dyDescent="0.25">
      <c r="A790" s="40"/>
    </row>
    <row r="791" spans="1:1" s="20" customFormat="1" x14ac:dyDescent="0.25">
      <c r="A791" s="40"/>
    </row>
    <row r="792" spans="1:1" s="20" customFormat="1" x14ac:dyDescent="0.25">
      <c r="A792" s="40"/>
    </row>
    <row r="793" spans="1:1" s="20" customFormat="1" x14ac:dyDescent="0.25">
      <c r="A793" s="40"/>
    </row>
    <row r="794" spans="1:1" s="20" customFormat="1" x14ac:dyDescent="0.25">
      <c r="A794" s="40"/>
    </row>
    <row r="795" spans="1:1" s="20" customFormat="1" x14ac:dyDescent="0.25">
      <c r="A795" s="40"/>
    </row>
    <row r="796" spans="1:1" s="20" customFormat="1" x14ac:dyDescent="0.25">
      <c r="A796" s="40"/>
    </row>
    <row r="797" spans="1:1" s="20" customFormat="1" x14ac:dyDescent="0.25">
      <c r="A797" s="40"/>
    </row>
    <row r="798" spans="1:1" s="20" customFormat="1" x14ac:dyDescent="0.25">
      <c r="A798" s="40"/>
    </row>
    <row r="799" spans="1:1" s="20" customFormat="1" x14ac:dyDescent="0.25">
      <c r="A799" s="40"/>
    </row>
    <row r="800" spans="1:1" s="20" customFormat="1" x14ac:dyDescent="0.25">
      <c r="A800" s="40"/>
    </row>
    <row r="801" spans="1:1" s="20" customFormat="1" x14ac:dyDescent="0.25">
      <c r="A801" s="40"/>
    </row>
    <row r="802" spans="1:1" s="20" customFormat="1" x14ac:dyDescent="0.25">
      <c r="A802" s="40"/>
    </row>
    <row r="803" spans="1:1" s="20" customFormat="1" x14ac:dyDescent="0.25">
      <c r="A803" s="40"/>
    </row>
    <row r="804" spans="1:1" s="20" customFormat="1" x14ac:dyDescent="0.25">
      <c r="A804" s="40"/>
    </row>
    <row r="805" spans="1:1" s="20" customFormat="1" x14ac:dyDescent="0.25">
      <c r="A805" s="40"/>
    </row>
    <row r="806" spans="1:1" s="20" customFormat="1" x14ac:dyDescent="0.25">
      <c r="A806" s="40"/>
    </row>
    <row r="807" spans="1:1" s="20" customFormat="1" x14ac:dyDescent="0.25">
      <c r="A807" s="40"/>
    </row>
    <row r="808" spans="1:1" s="20" customFormat="1" x14ac:dyDescent="0.25">
      <c r="A808" s="40"/>
    </row>
    <row r="809" spans="1:1" s="20" customFormat="1" x14ac:dyDescent="0.25">
      <c r="A809" s="40"/>
    </row>
    <row r="810" spans="1:1" s="20" customFormat="1" x14ac:dyDescent="0.25">
      <c r="A810" s="40"/>
    </row>
    <row r="811" spans="1:1" s="20" customFormat="1" x14ac:dyDescent="0.25">
      <c r="A811" s="40"/>
    </row>
    <row r="812" spans="1:1" s="20" customFormat="1" x14ac:dyDescent="0.25">
      <c r="A812" s="40"/>
    </row>
    <row r="813" spans="1:1" s="20" customFormat="1" x14ac:dyDescent="0.25">
      <c r="A813" s="40"/>
    </row>
    <row r="814" spans="1:1" s="20" customFormat="1" x14ac:dyDescent="0.25">
      <c r="A814" s="40"/>
    </row>
    <row r="815" spans="1:1" s="20" customFormat="1" x14ac:dyDescent="0.25">
      <c r="A815" s="40"/>
    </row>
    <row r="816" spans="1:1" s="20" customFormat="1" x14ac:dyDescent="0.25">
      <c r="A816" s="40"/>
    </row>
    <row r="817" spans="1:1" s="20" customFormat="1" x14ac:dyDescent="0.25">
      <c r="A817" s="40"/>
    </row>
    <row r="818" spans="1:1" s="20" customFormat="1" x14ac:dyDescent="0.25">
      <c r="A818" s="40"/>
    </row>
    <row r="819" spans="1:1" s="20" customFormat="1" x14ac:dyDescent="0.25">
      <c r="A819" s="40"/>
    </row>
    <row r="820" spans="1:1" s="20" customFormat="1" x14ac:dyDescent="0.25">
      <c r="A820" s="40"/>
    </row>
    <row r="821" spans="1:1" s="20" customFormat="1" x14ac:dyDescent="0.25">
      <c r="A821" s="40"/>
    </row>
    <row r="822" spans="1:1" s="20" customFormat="1" x14ac:dyDescent="0.25">
      <c r="A822" s="40"/>
    </row>
    <row r="823" spans="1:1" s="20" customFormat="1" x14ac:dyDescent="0.25">
      <c r="A823" s="40"/>
    </row>
    <row r="824" spans="1:1" s="20" customFormat="1" x14ac:dyDescent="0.25">
      <c r="A824" s="40"/>
    </row>
    <row r="825" spans="1:1" s="20" customFormat="1" x14ac:dyDescent="0.25">
      <c r="A825" s="40"/>
    </row>
    <row r="826" spans="1:1" s="20" customFormat="1" x14ac:dyDescent="0.25">
      <c r="A826" s="40"/>
    </row>
    <row r="827" spans="1:1" s="20" customFormat="1" x14ac:dyDescent="0.25">
      <c r="A827" s="40"/>
    </row>
    <row r="828" spans="1:1" s="20" customFormat="1" x14ac:dyDescent="0.25">
      <c r="A828" s="40"/>
    </row>
    <row r="829" spans="1:1" s="20" customFormat="1" x14ac:dyDescent="0.25">
      <c r="A829" s="40"/>
    </row>
    <row r="830" spans="1:1" s="20" customFormat="1" x14ac:dyDescent="0.25">
      <c r="A830" s="40"/>
    </row>
    <row r="831" spans="1:1" s="20" customFormat="1" x14ac:dyDescent="0.25">
      <c r="A831" s="40"/>
    </row>
    <row r="832" spans="1:1" s="20" customFormat="1" x14ac:dyDescent="0.25">
      <c r="A832" s="40"/>
    </row>
    <row r="833" spans="1:1" s="20" customFormat="1" x14ac:dyDescent="0.25">
      <c r="A833" s="40"/>
    </row>
    <row r="834" spans="1:1" s="20" customFormat="1" x14ac:dyDescent="0.25">
      <c r="A834" s="40"/>
    </row>
    <row r="835" spans="1:1" s="20" customFormat="1" x14ac:dyDescent="0.25">
      <c r="A835" s="40"/>
    </row>
    <row r="836" spans="1:1" s="20" customFormat="1" x14ac:dyDescent="0.25">
      <c r="A836" s="40"/>
    </row>
    <row r="837" spans="1:1" s="20" customFormat="1" x14ac:dyDescent="0.25">
      <c r="A837" s="40"/>
    </row>
    <row r="838" spans="1:1" s="20" customFormat="1" x14ac:dyDescent="0.25">
      <c r="A838" s="40"/>
    </row>
    <row r="839" spans="1:1" s="20" customFormat="1" x14ac:dyDescent="0.25">
      <c r="A839" s="40"/>
    </row>
    <row r="840" spans="1:1" s="20" customFormat="1" x14ac:dyDescent="0.25">
      <c r="A840" s="40"/>
    </row>
    <row r="841" spans="1:1" s="20" customFormat="1" x14ac:dyDescent="0.25">
      <c r="A841" s="40"/>
    </row>
    <row r="842" spans="1:1" s="20" customFormat="1" x14ac:dyDescent="0.25">
      <c r="A842" s="40"/>
    </row>
    <row r="843" spans="1:1" s="20" customFormat="1" x14ac:dyDescent="0.25">
      <c r="A843" s="40"/>
    </row>
    <row r="844" spans="1:1" s="20" customFormat="1" x14ac:dyDescent="0.25">
      <c r="A844" s="40"/>
    </row>
    <row r="845" spans="1:1" s="20" customFormat="1" x14ac:dyDescent="0.25">
      <c r="A845" s="40"/>
    </row>
    <row r="846" spans="1:1" s="20" customFormat="1" x14ac:dyDescent="0.25">
      <c r="A846" s="40"/>
    </row>
    <row r="847" spans="1:1" s="20" customFormat="1" x14ac:dyDescent="0.25">
      <c r="A847" s="40"/>
    </row>
    <row r="848" spans="1:1" s="20" customFormat="1" x14ac:dyDescent="0.25">
      <c r="A848" s="40"/>
    </row>
    <row r="849" spans="1:1" s="20" customFormat="1" x14ac:dyDescent="0.25">
      <c r="A849" s="40"/>
    </row>
    <row r="850" spans="1:1" s="20" customFormat="1" x14ac:dyDescent="0.25">
      <c r="A850" s="40"/>
    </row>
    <row r="851" spans="1:1" s="20" customFormat="1" x14ac:dyDescent="0.25">
      <c r="A851" s="40"/>
    </row>
    <row r="852" spans="1:1" s="20" customFormat="1" x14ac:dyDescent="0.25">
      <c r="A852" s="40"/>
    </row>
    <row r="853" spans="1:1" s="20" customFormat="1" x14ac:dyDescent="0.25">
      <c r="A853" s="40"/>
    </row>
    <row r="854" spans="1:1" s="20" customFormat="1" x14ac:dyDescent="0.25">
      <c r="A854" s="40"/>
    </row>
    <row r="855" spans="1:1" s="20" customFormat="1" x14ac:dyDescent="0.25">
      <c r="A855" s="40"/>
    </row>
    <row r="856" spans="1:1" s="20" customFormat="1" x14ac:dyDescent="0.25">
      <c r="A856" s="40"/>
    </row>
    <row r="857" spans="1:1" s="20" customFormat="1" x14ac:dyDescent="0.25">
      <c r="A857" s="40"/>
    </row>
    <row r="858" spans="1:1" s="20" customFormat="1" x14ac:dyDescent="0.25">
      <c r="A858" s="40"/>
    </row>
    <row r="859" spans="1:1" s="20" customFormat="1" x14ac:dyDescent="0.25">
      <c r="A859" s="40"/>
    </row>
    <row r="860" spans="1:1" s="20" customFormat="1" x14ac:dyDescent="0.25">
      <c r="A860" s="40"/>
    </row>
    <row r="861" spans="1:1" s="20" customFormat="1" x14ac:dyDescent="0.25">
      <c r="A861" s="40"/>
    </row>
    <row r="862" spans="1:1" s="20" customFormat="1" x14ac:dyDescent="0.25">
      <c r="A862" s="40"/>
    </row>
    <row r="863" spans="1:1" s="20" customFormat="1" x14ac:dyDescent="0.25">
      <c r="A863" s="40"/>
    </row>
    <row r="864" spans="1:1" s="20" customFormat="1" x14ac:dyDescent="0.25">
      <c r="A864" s="40"/>
    </row>
    <row r="865" spans="1:1" s="20" customFormat="1" x14ac:dyDescent="0.25">
      <c r="A865" s="40"/>
    </row>
    <row r="866" spans="1:1" s="20" customFormat="1" x14ac:dyDescent="0.25">
      <c r="A866" s="40"/>
    </row>
    <row r="867" spans="1:1" s="20" customFormat="1" x14ac:dyDescent="0.25">
      <c r="A867" s="40"/>
    </row>
    <row r="868" spans="1:1" s="20" customFormat="1" x14ac:dyDescent="0.25">
      <c r="A868" s="40"/>
    </row>
    <row r="869" spans="1:1" s="20" customFormat="1" x14ac:dyDescent="0.25">
      <c r="A869" s="40"/>
    </row>
    <row r="870" spans="1:1" s="20" customFormat="1" x14ac:dyDescent="0.25">
      <c r="A870" s="40"/>
    </row>
    <row r="871" spans="1:1" s="20" customFormat="1" x14ac:dyDescent="0.25">
      <c r="A871" s="40"/>
    </row>
    <row r="872" spans="1:1" s="20" customFormat="1" x14ac:dyDescent="0.25">
      <c r="A872" s="40"/>
    </row>
    <row r="873" spans="1:1" s="20" customFormat="1" x14ac:dyDescent="0.25">
      <c r="A873" s="40"/>
    </row>
    <row r="874" spans="1:1" s="20" customFormat="1" x14ac:dyDescent="0.25">
      <c r="A874" s="40"/>
    </row>
    <row r="875" spans="1:1" s="20" customFormat="1" x14ac:dyDescent="0.25">
      <c r="A875" s="40"/>
    </row>
    <row r="876" spans="1:1" s="20" customFormat="1" x14ac:dyDescent="0.25">
      <c r="A876" s="40"/>
    </row>
    <row r="877" spans="1:1" s="20" customFormat="1" x14ac:dyDescent="0.25">
      <c r="A877" s="40"/>
    </row>
    <row r="878" spans="1:1" s="20" customFormat="1" x14ac:dyDescent="0.25">
      <c r="A878" s="40"/>
    </row>
    <row r="879" spans="1:1" s="20" customFormat="1" x14ac:dyDescent="0.25">
      <c r="A879" s="40"/>
    </row>
    <row r="880" spans="1:1" s="20" customFormat="1" x14ac:dyDescent="0.25">
      <c r="A880" s="40"/>
    </row>
    <row r="881" spans="1:1" s="20" customFormat="1" x14ac:dyDescent="0.25">
      <c r="A881" s="40"/>
    </row>
    <row r="882" spans="1:1" s="20" customFormat="1" x14ac:dyDescent="0.25">
      <c r="A882" s="40"/>
    </row>
    <row r="883" spans="1:1" s="20" customFormat="1" x14ac:dyDescent="0.25">
      <c r="A883" s="40"/>
    </row>
    <row r="884" spans="1:1" s="20" customFormat="1" x14ac:dyDescent="0.25">
      <c r="A884" s="40"/>
    </row>
    <row r="885" spans="1:1" s="20" customFormat="1" x14ac:dyDescent="0.25">
      <c r="A885" s="40"/>
    </row>
    <row r="886" spans="1:1" s="20" customFormat="1" x14ac:dyDescent="0.25">
      <c r="A886" s="40"/>
    </row>
    <row r="887" spans="1:1" s="20" customFormat="1" x14ac:dyDescent="0.25">
      <c r="A887" s="40"/>
    </row>
    <row r="888" spans="1:1" s="20" customFormat="1" x14ac:dyDescent="0.25">
      <c r="A888" s="40"/>
    </row>
    <row r="889" spans="1:1" s="20" customFormat="1" x14ac:dyDescent="0.25">
      <c r="A889" s="40"/>
    </row>
    <row r="890" spans="1:1" s="20" customFormat="1" x14ac:dyDescent="0.25">
      <c r="A890" s="40"/>
    </row>
    <row r="891" spans="1:1" s="20" customFormat="1" x14ac:dyDescent="0.25">
      <c r="A891" s="40"/>
    </row>
    <row r="892" spans="1:1" s="20" customFormat="1" x14ac:dyDescent="0.25">
      <c r="A892" s="40"/>
    </row>
    <row r="893" spans="1:1" s="20" customFormat="1" x14ac:dyDescent="0.25">
      <c r="A893" s="40"/>
    </row>
    <row r="894" spans="1:1" s="20" customFormat="1" x14ac:dyDescent="0.25">
      <c r="A894" s="40"/>
    </row>
    <row r="895" spans="1:1" s="20" customFormat="1" x14ac:dyDescent="0.25">
      <c r="A895" s="40"/>
    </row>
    <row r="896" spans="1:1" s="20" customFormat="1" x14ac:dyDescent="0.25">
      <c r="A896" s="40"/>
    </row>
    <row r="897" spans="1:1" s="20" customFormat="1" x14ac:dyDescent="0.25">
      <c r="A897" s="40"/>
    </row>
    <row r="898" spans="1:1" s="20" customFormat="1" x14ac:dyDescent="0.25">
      <c r="A898" s="40"/>
    </row>
    <row r="899" spans="1:1" s="20" customFormat="1" x14ac:dyDescent="0.25">
      <c r="A899" s="40"/>
    </row>
    <row r="900" spans="1:1" s="20" customFormat="1" x14ac:dyDescent="0.25">
      <c r="A900" s="40"/>
    </row>
    <row r="901" spans="1:1" s="20" customFormat="1" x14ac:dyDescent="0.25">
      <c r="A901" s="40"/>
    </row>
    <row r="902" spans="1:1" s="20" customFormat="1" x14ac:dyDescent="0.25">
      <c r="A902" s="40"/>
    </row>
    <row r="903" spans="1:1" s="20" customFormat="1" x14ac:dyDescent="0.25">
      <c r="A903" s="40"/>
    </row>
    <row r="904" spans="1:1" s="20" customFormat="1" x14ac:dyDescent="0.25">
      <c r="A904" s="40"/>
    </row>
    <row r="905" spans="1:1" s="20" customFormat="1" x14ac:dyDescent="0.25">
      <c r="A905" s="40"/>
    </row>
    <row r="906" spans="1:1" s="20" customFormat="1" x14ac:dyDescent="0.25">
      <c r="A906" s="40"/>
    </row>
    <row r="907" spans="1:1" s="20" customFormat="1" x14ac:dyDescent="0.25">
      <c r="A907" s="40"/>
    </row>
    <row r="908" spans="1:1" s="20" customFormat="1" x14ac:dyDescent="0.25">
      <c r="A908" s="40"/>
    </row>
    <row r="909" spans="1:1" s="20" customFormat="1" x14ac:dyDescent="0.25">
      <c r="A909" s="40"/>
    </row>
    <row r="910" spans="1:1" s="20" customFormat="1" x14ac:dyDescent="0.25">
      <c r="A910" s="40"/>
    </row>
    <row r="911" spans="1:1" s="20" customFormat="1" x14ac:dyDescent="0.25">
      <c r="A911" s="40"/>
    </row>
    <row r="912" spans="1:1" s="20" customFormat="1" x14ac:dyDescent="0.25">
      <c r="A912" s="40"/>
    </row>
    <row r="913" spans="1:1" s="20" customFormat="1" x14ac:dyDescent="0.25">
      <c r="A913" s="40"/>
    </row>
    <row r="914" spans="1:1" s="20" customFormat="1" x14ac:dyDescent="0.25">
      <c r="A914" s="40"/>
    </row>
    <row r="915" spans="1:1" s="20" customFormat="1" x14ac:dyDescent="0.25">
      <c r="A915" s="40"/>
    </row>
    <row r="916" spans="1:1" s="20" customFormat="1" x14ac:dyDescent="0.25">
      <c r="A916" s="40"/>
    </row>
    <row r="917" spans="1:1" s="20" customFormat="1" x14ac:dyDescent="0.25">
      <c r="A917" s="40"/>
    </row>
    <row r="918" spans="1:1" s="20" customFormat="1" x14ac:dyDescent="0.25">
      <c r="A918" s="40"/>
    </row>
    <row r="919" spans="1:1" s="20" customFormat="1" x14ac:dyDescent="0.25">
      <c r="A919" s="40"/>
    </row>
    <row r="920" spans="1:1" s="20" customFormat="1" x14ac:dyDescent="0.25">
      <c r="A920" s="40"/>
    </row>
    <row r="921" spans="1:1" s="20" customFormat="1" x14ac:dyDescent="0.25">
      <c r="A921" s="40"/>
    </row>
    <row r="922" spans="1:1" s="20" customFormat="1" x14ac:dyDescent="0.25">
      <c r="A922" s="40"/>
    </row>
    <row r="923" spans="1:1" s="20" customFormat="1" x14ac:dyDescent="0.25">
      <c r="A923" s="40"/>
    </row>
    <row r="924" spans="1:1" s="20" customFormat="1" x14ac:dyDescent="0.25">
      <c r="A924" s="40"/>
    </row>
    <row r="925" spans="1:1" s="20" customFormat="1" x14ac:dyDescent="0.25">
      <c r="A925" s="40"/>
    </row>
    <row r="926" spans="1:1" s="20" customFormat="1" x14ac:dyDescent="0.25">
      <c r="A926" s="40"/>
    </row>
    <row r="927" spans="1:1" s="20" customFormat="1" x14ac:dyDescent="0.25">
      <c r="A927" s="40"/>
    </row>
    <row r="928" spans="1:1" s="20" customFormat="1" x14ac:dyDescent="0.25">
      <c r="A928" s="40"/>
    </row>
    <row r="929" spans="1:1" s="20" customFormat="1" x14ac:dyDescent="0.25">
      <c r="A929" s="40"/>
    </row>
    <row r="930" spans="1:1" s="20" customFormat="1" x14ac:dyDescent="0.25">
      <c r="A930" s="40"/>
    </row>
    <row r="931" spans="1:1" s="20" customFormat="1" x14ac:dyDescent="0.25">
      <c r="A931" s="40"/>
    </row>
    <row r="932" spans="1:1" s="20" customFormat="1" x14ac:dyDescent="0.25">
      <c r="A932" s="40"/>
    </row>
    <row r="933" spans="1:1" s="20" customFormat="1" x14ac:dyDescent="0.25">
      <c r="A933" s="40"/>
    </row>
    <row r="934" spans="1:1" s="20" customFormat="1" x14ac:dyDescent="0.25">
      <c r="A934" s="40"/>
    </row>
    <row r="935" spans="1:1" s="20" customFormat="1" x14ac:dyDescent="0.25">
      <c r="A935" s="40"/>
    </row>
    <row r="936" spans="1:1" s="20" customFormat="1" x14ac:dyDescent="0.25">
      <c r="A936" s="40"/>
    </row>
    <row r="937" spans="1:1" s="20" customFormat="1" x14ac:dyDescent="0.25">
      <c r="A937" s="40"/>
    </row>
    <row r="938" spans="1:1" s="20" customFormat="1" x14ac:dyDescent="0.25">
      <c r="A938" s="40"/>
    </row>
    <row r="939" spans="1:1" s="20" customFormat="1" x14ac:dyDescent="0.25">
      <c r="A939" s="40"/>
    </row>
    <row r="940" spans="1:1" s="20" customFormat="1" x14ac:dyDescent="0.25">
      <c r="A940" s="40"/>
    </row>
    <row r="941" spans="1:1" s="20" customFormat="1" x14ac:dyDescent="0.25">
      <c r="A941" s="40"/>
    </row>
    <row r="942" spans="1:1" s="20" customFormat="1" x14ac:dyDescent="0.25">
      <c r="A942" s="40"/>
    </row>
    <row r="943" spans="1:1" s="20" customFormat="1" x14ac:dyDescent="0.25">
      <c r="A943" s="40"/>
    </row>
  </sheetData>
  <mergeCells count="2">
    <mergeCell ref="B2:F2"/>
    <mergeCell ref="B1:F1"/>
  </mergeCells>
  <pageMargins left="0.25" right="0.25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I13" sqref="I13"/>
    </sheetView>
  </sheetViews>
  <sheetFormatPr defaultRowHeight="15" x14ac:dyDescent="0.25"/>
  <cols>
    <col min="1" max="1" width="60.42578125" customWidth="1"/>
    <col min="2" max="16" width="8.28515625" customWidth="1"/>
  </cols>
  <sheetData>
    <row r="1" spans="1:16" s="210" customFormat="1" ht="20.25" x14ac:dyDescent="0.3">
      <c r="A1" s="375" t="s">
        <v>377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</row>
    <row r="2" spans="1:16" s="210" customFormat="1" ht="19.5" customHeight="1" x14ac:dyDescent="0.25">
      <c r="A2" s="376"/>
      <c r="B2" s="381" t="s">
        <v>190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</row>
    <row r="3" spans="1:16" ht="29.25" customHeight="1" x14ac:dyDescent="0.25">
      <c r="A3" s="377"/>
      <c r="B3" s="379" t="s">
        <v>309</v>
      </c>
      <c r="C3" s="380"/>
      <c r="D3" s="380"/>
      <c r="E3" s="380"/>
      <c r="F3" s="380"/>
      <c r="G3" s="379" t="s">
        <v>199</v>
      </c>
      <c r="H3" s="380"/>
      <c r="I3" s="380"/>
      <c r="J3" s="380"/>
      <c r="K3" s="380"/>
      <c r="L3" s="379" t="s">
        <v>200</v>
      </c>
      <c r="M3" s="380"/>
      <c r="N3" s="380"/>
      <c r="O3" s="380"/>
      <c r="P3" s="380"/>
    </row>
    <row r="4" spans="1:16" ht="18.75" customHeight="1" x14ac:dyDescent="0.25">
      <c r="A4" s="301" t="s">
        <v>83</v>
      </c>
      <c r="B4" s="298" t="s">
        <v>126</v>
      </c>
      <c r="C4" s="299" t="s">
        <v>127</v>
      </c>
      <c r="D4" s="299" t="s">
        <v>128</v>
      </c>
      <c r="E4" s="299" t="s">
        <v>11</v>
      </c>
      <c r="F4" s="300" t="s">
        <v>93</v>
      </c>
      <c r="G4" s="298" t="s">
        <v>126</v>
      </c>
      <c r="H4" s="299" t="s">
        <v>127</v>
      </c>
      <c r="I4" s="299" t="s">
        <v>128</v>
      </c>
      <c r="J4" s="299" t="s">
        <v>11</v>
      </c>
      <c r="K4" s="300" t="s">
        <v>93</v>
      </c>
      <c r="L4" s="298" t="s">
        <v>126</v>
      </c>
      <c r="M4" s="299" t="s">
        <v>127</v>
      </c>
      <c r="N4" s="299" t="s">
        <v>128</v>
      </c>
      <c r="O4" s="299" t="s">
        <v>11</v>
      </c>
      <c r="P4" s="300" t="s">
        <v>93</v>
      </c>
    </row>
    <row r="5" spans="1:16" s="28" customFormat="1" ht="24" customHeight="1" x14ac:dyDescent="0.25">
      <c r="A5" s="76" t="s">
        <v>210</v>
      </c>
      <c r="B5" s="185"/>
      <c r="C5" s="185"/>
      <c r="D5" s="185"/>
      <c r="E5" s="185"/>
      <c r="F5" s="192">
        <f>E5+D5+C5+B5</f>
        <v>0</v>
      </c>
      <c r="G5" s="185"/>
      <c r="H5" s="185"/>
      <c r="I5" s="185"/>
      <c r="J5" s="185"/>
      <c r="K5" s="192">
        <f>J5+I5+H5+G5</f>
        <v>0</v>
      </c>
      <c r="L5" s="185"/>
      <c r="M5" s="185"/>
      <c r="N5" s="185"/>
      <c r="O5" s="185"/>
      <c r="P5" s="192">
        <f>O5+N5+M5+L5</f>
        <v>0</v>
      </c>
    </row>
    <row r="6" spans="1:16" s="28" customFormat="1" ht="24" customHeight="1" x14ac:dyDescent="0.25">
      <c r="A6" s="72" t="s">
        <v>100</v>
      </c>
      <c r="B6" s="185"/>
      <c r="C6" s="185"/>
      <c r="D6" s="185"/>
      <c r="E6" s="185"/>
      <c r="F6" s="184">
        <f>E6+D6+C6+B6</f>
        <v>0</v>
      </c>
      <c r="G6" s="185"/>
      <c r="H6" s="185"/>
      <c r="I6" s="185"/>
      <c r="J6" s="185"/>
      <c r="K6" s="184">
        <f>J6+I6+H6+G6</f>
        <v>0</v>
      </c>
      <c r="L6" s="185"/>
      <c r="M6" s="185"/>
      <c r="N6" s="185"/>
      <c r="O6" s="185"/>
      <c r="P6" s="184">
        <f>O6+N6+M6+L6</f>
        <v>0</v>
      </c>
    </row>
    <row r="7" spans="1:16" s="28" customFormat="1" ht="24" customHeight="1" x14ac:dyDescent="0.25">
      <c r="A7" s="54" t="s">
        <v>101</v>
      </c>
      <c r="B7" s="185"/>
      <c r="C7" s="185"/>
      <c r="D7" s="185"/>
      <c r="E7" s="185"/>
      <c r="F7" s="184">
        <f>E7+D7+C7+B7</f>
        <v>0</v>
      </c>
      <c r="G7" s="185"/>
      <c r="H7" s="185"/>
      <c r="I7" s="185"/>
      <c r="J7" s="185"/>
      <c r="K7" s="184">
        <f>J7+I7+H7+G7</f>
        <v>0</v>
      </c>
      <c r="L7" s="185"/>
      <c r="M7" s="185"/>
      <c r="N7" s="185"/>
      <c r="O7" s="185"/>
      <c r="P7" s="184">
        <f>O7+N7+M7+L7</f>
        <v>0</v>
      </c>
    </row>
    <row r="8" spans="1:16" s="244" customFormat="1" ht="24" customHeight="1" x14ac:dyDescent="0.25">
      <c r="A8" s="54" t="s">
        <v>370</v>
      </c>
      <c r="B8" s="243"/>
      <c r="C8" s="243"/>
      <c r="D8" s="243"/>
      <c r="E8" s="243"/>
      <c r="F8" s="206"/>
      <c r="G8" s="243"/>
      <c r="H8" s="243"/>
      <c r="I8" s="243"/>
      <c r="J8" s="243"/>
      <c r="K8" s="206"/>
      <c r="L8" s="243"/>
      <c r="M8" s="243"/>
      <c r="N8" s="243"/>
      <c r="O8" s="243"/>
      <c r="P8" s="206"/>
    </row>
    <row r="9" spans="1:16" s="28" customFormat="1" ht="24" customHeight="1" x14ac:dyDescent="0.25">
      <c r="A9" s="73" t="s">
        <v>103</v>
      </c>
      <c r="B9" s="185"/>
      <c r="C9" s="185"/>
      <c r="D9" s="185"/>
      <c r="E9" s="185"/>
      <c r="F9" s="184">
        <f t="shared" ref="F9:F23" si="0">E9+D9+C9+B9</f>
        <v>0</v>
      </c>
      <c r="G9" s="185"/>
      <c r="H9" s="185"/>
      <c r="I9" s="185"/>
      <c r="J9" s="185"/>
      <c r="K9" s="184">
        <f t="shared" ref="K9:K23" si="1">J9+I9+H9+G9</f>
        <v>0</v>
      </c>
      <c r="L9" s="185"/>
      <c r="M9" s="185"/>
      <c r="N9" s="185"/>
      <c r="O9" s="185"/>
      <c r="P9" s="184">
        <f t="shared" ref="P9:P23" si="2">O9+N9+M9+L9</f>
        <v>0</v>
      </c>
    </row>
    <row r="10" spans="1:16" s="28" customFormat="1" ht="24" customHeight="1" x14ac:dyDescent="0.25">
      <c r="A10" s="73" t="s">
        <v>104</v>
      </c>
      <c r="B10" s="185"/>
      <c r="C10" s="185"/>
      <c r="D10" s="185"/>
      <c r="E10" s="185"/>
      <c r="F10" s="184">
        <f t="shared" si="0"/>
        <v>0</v>
      </c>
      <c r="G10" s="185"/>
      <c r="H10" s="185"/>
      <c r="I10" s="185"/>
      <c r="J10" s="185"/>
      <c r="K10" s="184">
        <f t="shared" si="1"/>
        <v>0</v>
      </c>
      <c r="L10" s="185"/>
      <c r="M10" s="185"/>
      <c r="N10" s="185"/>
      <c r="O10" s="185"/>
      <c r="P10" s="184">
        <f t="shared" si="2"/>
        <v>0</v>
      </c>
    </row>
    <row r="11" spans="1:16" s="59" customFormat="1" ht="24" customHeight="1" x14ac:dyDescent="0.25">
      <c r="A11" s="73" t="s">
        <v>364</v>
      </c>
      <c r="B11" s="185"/>
      <c r="C11" s="185"/>
      <c r="D11" s="185"/>
      <c r="E11" s="185"/>
      <c r="F11" s="184">
        <f t="shared" si="0"/>
        <v>0</v>
      </c>
      <c r="G11" s="185"/>
      <c r="H11" s="185"/>
      <c r="I11" s="185"/>
      <c r="J11" s="185"/>
      <c r="K11" s="184">
        <f t="shared" si="1"/>
        <v>0</v>
      </c>
      <c r="L11" s="185"/>
      <c r="M11" s="185"/>
      <c r="N11" s="185"/>
      <c r="O11" s="185"/>
      <c r="P11" s="184">
        <f t="shared" si="2"/>
        <v>0</v>
      </c>
    </row>
    <row r="12" spans="1:16" s="28" customFormat="1" ht="24" customHeight="1" x14ac:dyDescent="0.25">
      <c r="A12" s="39" t="s">
        <v>80</v>
      </c>
      <c r="B12" s="185"/>
      <c r="C12" s="185"/>
      <c r="D12" s="185"/>
      <c r="E12" s="185"/>
      <c r="F12" s="184">
        <f t="shared" si="0"/>
        <v>0</v>
      </c>
      <c r="G12" s="185"/>
      <c r="H12" s="185"/>
      <c r="I12" s="185"/>
      <c r="J12" s="185"/>
      <c r="K12" s="184">
        <f t="shared" si="1"/>
        <v>0</v>
      </c>
      <c r="L12" s="185"/>
      <c r="M12" s="185"/>
      <c r="N12" s="185"/>
      <c r="O12" s="185"/>
      <c r="P12" s="184">
        <f t="shared" si="2"/>
        <v>0</v>
      </c>
    </row>
    <row r="13" spans="1:16" s="59" customFormat="1" ht="24" customHeight="1" x14ac:dyDescent="0.25">
      <c r="A13" s="66" t="s">
        <v>77</v>
      </c>
      <c r="B13" s="185"/>
      <c r="C13" s="185"/>
      <c r="D13" s="185"/>
      <c r="E13" s="185"/>
      <c r="F13" s="184">
        <f t="shared" si="0"/>
        <v>0</v>
      </c>
      <c r="G13" s="185"/>
      <c r="H13" s="185"/>
      <c r="I13" s="185"/>
      <c r="J13" s="185"/>
      <c r="K13" s="184">
        <f t="shared" si="1"/>
        <v>0</v>
      </c>
      <c r="L13" s="185"/>
      <c r="M13" s="185"/>
      <c r="N13" s="185"/>
      <c r="O13" s="185"/>
      <c r="P13" s="184">
        <f t="shared" si="2"/>
        <v>0</v>
      </c>
    </row>
    <row r="14" spans="1:16" s="59" customFormat="1" ht="24" customHeight="1" x14ac:dyDescent="0.25">
      <c r="A14" s="66" t="s">
        <v>79</v>
      </c>
      <c r="B14" s="185"/>
      <c r="C14" s="185"/>
      <c r="D14" s="185"/>
      <c r="E14" s="185"/>
      <c r="F14" s="184">
        <f t="shared" si="0"/>
        <v>0</v>
      </c>
      <c r="G14" s="185"/>
      <c r="H14" s="185"/>
      <c r="I14" s="185"/>
      <c r="J14" s="185"/>
      <c r="K14" s="184">
        <f t="shared" si="1"/>
        <v>0</v>
      </c>
      <c r="L14" s="185"/>
      <c r="M14" s="185"/>
      <c r="N14" s="185"/>
      <c r="O14" s="185"/>
      <c r="P14" s="184">
        <f t="shared" si="2"/>
        <v>0</v>
      </c>
    </row>
    <row r="15" spans="1:16" s="10" customFormat="1" ht="24" customHeight="1" x14ac:dyDescent="0.25">
      <c r="A15" s="73" t="s">
        <v>105</v>
      </c>
      <c r="B15" s="185"/>
      <c r="C15" s="185"/>
      <c r="D15" s="185"/>
      <c r="E15" s="185"/>
      <c r="F15" s="184">
        <f t="shared" si="0"/>
        <v>0</v>
      </c>
      <c r="G15" s="185"/>
      <c r="H15" s="185"/>
      <c r="I15" s="185"/>
      <c r="J15" s="185"/>
      <c r="K15" s="184">
        <f t="shared" si="1"/>
        <v>0</v>
      </c>
      <c r="L15" s="185"/>
      <c r="M15" s="185"/>
      <c r="N15" s="185"/>
      <c r="O15" s="185"/>
      <c r="P15" s="184">
        <f t="shared" si="2"/>
        <v>0</v>
      </c>
    </row>
    <row r="16" spans="1:16" s="29" customFormat="1" ht="24" customHeight="1" x14ac:dyDescent="0.25">
      <c r="A16" s="39" t="s">
        <v>196</v>
      </c>
      <c r="B16" s="185"/>
      <c r="C16" s="185"/>
      <c r="D16" s="185"/>
      <c r="E16" s="185"/>
      <c r="F16" s="184">
        <f t="shared" si="0"/>
        <v>0</v>
      </c>
      <c r="G16" s="185"/>
      <c r="H16" s="185"/>
      <c r="I16" s="185"/>
      <c r="J16" s="185"/>
      <c r="K16" s="184">
        <f t="shared" si="1"/>
        <v>0</v>
      </c>
      <c r="L16" s="185"/>
      <c r="M16" s="185"/>
      <c r="N16" s="185"/>
      <c r="O16" s="185"/>
      <c r="P16" s="184">
        <f t="shared" si="2"/>
        <v>0</v>
      </c>
    </row>
    <row r="17" spans="1:16" s="26" customFormat="1" ht="24" customHeight="1" x14ac:dyDescent="0.25">
      <c r="A17" s="39" t="s">
        <v>197</v>
      </c>
      <c r="B17" s="185"/>
      <c r="C17" s="185"/>
      <c r="D17" s="185"/>
      <c r="E17" s="185"/>
      <c r="F17" s="184">
        <f t="shared" si="0"/>
        <v>0</v>
      </c>
      <c r="G17" s="185"/>
      <c r="H17" s="185"/>
      <c r="I17" s="185"/>
      <c r="J17" s="185"/>
      <c r="K17" s="184">
        <f t="shared" si="1"/>
        <v>0</v>
      </c>
      <c r="L17" s="185"/>
      <c r="M17" s="185"/>
      <c r="N17" s="185"/>
      <c r="O17" s="185"/>
      <c r="P17" s="184">
        <f t="shared" si="2"/>
        <v>0</v>
      </c>
    </row>
    <row r="18" spans="1:16" s="26" customFormat="1" ht="24" customHeight="1" x14ac:dyDescent="0.25">
      <c r="A18" s="73" t="s">
        <v>194</v>
      </c>
      <c r="B18" s="185"/>
      <c r="C18" s="185"/>
      <c r="D18" s="185"/>
      <c r="E18" s="185"/>
      <c r="F18" s="184">
        <f t="shared" si="0"/>
        <v>0</v>
      </c>
      <c r="G18" s="185"/>
      <c r="H18" s="185"/>
      <c r="I18" s="185"/>
      <c r="J18" s="185"/>
      <c r="K18" s="184">
        <f t="shared" si="1"/>
        <v>0</v>
      </c>
      <c r="L18" s="185"/>
      <c r="M18" s="185"/>
      <c r="N18" s="185"/>
      <c r="O18" s="185"/>
      <c r="P18" s="184">
        <f t="shared" si="2"/>
        <v>0</v>
      </c>
    </row>
    <row r="19" spans="1:16" s="38" customFormat="1" ht="24" customHeight="1" x14ac:dyDescent="0.25">
      <c r="A19" s="73" t="s">
        <v>195</v>
      </c>
      <c r="B19" s="185"/>
      <c r="C19" s="185"/>
      <c r="D19" s="185"/>
      <c r="E19" s="185"/>
      <c r="F19" s="184">
        <f t="shared" si="0"/>
        <v>0</v>
      </c>
      <c r="G19" s="185"/>
      <c r="H19" s="185"/>
      <c r="I19" s="185"/>
      <c r="J19" s="185"/>
      <c r="K19" s="184">
        <f t="shared" si="1"/>
        <v>0</v>
      </c>
      <c r="L19" s="185"/>
      <c r="M19" s="185"/>
      <c r="N19" s="185"/>
      <c r="O19" s="185"/>
      <c r="P19" s="184">
        <f t="shared" si="2"/>
        <v>0</v>
      </c>
    </row>
    <row r="20" spans="1:16" s="38" customFormat="1" ht="24" customHeight="1" x14ac:dyDescent="0.25">
      <c r="A20" s="73" t="s">
        <v>106</v>
      </c>
      <c r="B20" s="185"/>
      <c r="C20" s="185"/>
      <c r="D20" s="185"/>
      <c r="E20" s="185"/>
      <c r="F20" s="184">
        <f t="shared" si="0"/>
        <v>0</v>
      </c>
      <c r="G20" s="185"/>
      <c r="H20" s="185"/>
      <c r="I20" s="185"/>
      <c r="J20" s="185"/>
      <c r="K20" s="184">
        <f t="shared" si="1"/>
        <v>0</v>
      </c>
      <c r="L20" s="185"/>
      <c r="M20" s="185"/>
      <c r="N20" s="185"/>
      <c r="O20" s="185"/>
      <c r="P20" s="184">
        <f t="shared" si="2"/>
        <v>0</v>
      </c>
    </row>
    <row r="21" spans="1:16" s="38" customFormat="1" ht="24" customHeight="1" x14ac:dyDescent="0.25">
      <c r="A21" s="39" t="s">
        <v>78</v>
      </c>
      <c r="B21" s="185"/>
      <c r="C21" s="185"/>
      <c r="D21" s="185"/>
      <c r="E21" s="185"/>
      <c r="F21" s="184">
        <f t="shared" si="0"/>
        <v>0</v>
      </c>
      <c r="G21" s="185"/>
      <c r="H21" s="185"/>
      <c r="I21" s="185"/>
      <c r="J21" s="185"/>
      <c r="K21" s="184">
        <f t="shared" si="1"/>
        <v>0</v>
      </c>
      <c r="L21" s="185"/>
      <c r="M21" s="185"/>
      <c r="N21" s="185"/>
      <c r="O21" s="185"/>
      <c r="P21" s="184">
        <f t="shared" si="2"/>
        <v>0</v>
      </c>
    </row>
    <row r="22" spans="1:16" s="38" customFormat="1" ht="24" customHeight="1" x14ac:dyDescent="0.25">
      <c r="A22" s="64" t="s">
        <v>198</v>
      </c>
      <c r="B22" s="185"/>
      <c r="C22" s="185"/>
      <c r="D22" s="185"/>
      <c r="E22" s="185"/>
      <c r="F22" s="184">
        <f t="shared" si="0"/>
        <v>0</v>
      </c>
      <c r="G22" s="185"/>
      <c r="H22" s="185"/>
      <c r="I22" s="185"/>
      <c r="J22" s="185"/>
      <c r="K22" s="184">
        <f t="shared" si="1"/>
        <v>0</v>
      </c>
      <c r="L22" s="185"/>
      <c r="M22" s="185"/>
      <c r="N22" s="185"/>
      <c r="O22" s="185"/>
      <c r="P22" s="184">
        <f t="shared" si="2"/>
        <v>0</v>
      </c>
    </row>
    <row r="23" spans="1:16" s="38" customFormat="1" ht="24" customHeight="1" x14ac:dyDescent="0.25">
      <c r="A23" s="63" t="s">
        <v>179</v>
      </c>
      <c r="B23" s="185"/>
      <c r="C23" s="185"/>
      <c r="D23" s="185"/>
      <c r="E23" s="185"/>
      <c r="F23" s="184">
        <f t="shared" si="0"/>
        <v>0</v>
      </c>
      <c r="G23" s="185"/>
      <c r="H23" s="185"/>
      <c r="I23" s="185"/>
      <c r="J23" s="185"/>
      <c r="K23" s="184">
        <f t="shared" si="1"/>
        <v>0</v>
      </c>
      <c r="L23" s="185"/>
      <c r="M23" s="185"/>
      <c r="N23" s="185"/>
      <c r="O23" s="185"/>
      <c r="P23" s="184">
        <f t="shared" si="2"/>
        <v>0</v>
      </c>
    </row>
  </sheetData>
  <mergeCells count="6">
    <mergeCell ref="A1:A3"/>
    <mergeCell ref="B1:P1"/>
    <mergeCell ref="L3:P3"/>
    <mergeCell ref="B2:P2"/>
    <mergeCell ref="B3:F3"/>
    <mergeCell ref="G3:K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F49"/>
  <sheetViews>
    <sheetView zoomScaleNormal="100" workbookViewId="0">
      <pane xSplit="1" ySplit="4" topLeftCell="B32" activePane="bottomRight" state="frozen"/>
      <selection pane="topRight" activeCell="B1" sqref="B1"/>
      <selection pane="bottomLeft" activeCell="A6" sqref="A6"/>
      <selection pane="bottomRight" activeCell="A44" sqref="A44"/>
    </sheetView>
  </sheetViews>
  <sheetFormatPr defaultColWidth="8.85546875" defaultRowHeight="15.75" x14ac:dyDescent="0.25"/>
  <cols>
    <col min="1" max="1" width="57.85546875" style="15" customWidth="1"/>
    <col min="2" max="16384" width="8.85546875" style="13"/>
  </cols>
  <sheetData>
    <row r="1" spans="1:6" ht="27" customHeight="1" x14ac:dyDescent="0.25">
      <c r="A1" s="91" t="s">
        <v>378</v>
      </c>
      <c r="B1" s="374"/>
      <c r="C1" s="374"/>
      <c r="D1" s="374"/>
      <c r="E1" s="374"/>
      <c r="F1" s="374"/>
    </row>
    <row r="2" spans="1:6" ht="27.75" customHeight="1" x14ac:dyDescent="0.25">
      <c r="A2" s="92"/>
      <c r="B2" s="358" t="s">
        <v>190</v>
      </c>
      <c r="C2" s="359"/>
      <c r="D2" s="359"/>
      <c r="E2" s="359"/>
      <c r="F2" s="359"/>
    </row>
    <row r="3" spans="1:6" ht="15.6" customHeight="1" x14ac:dyDescent="0.25">
      <c r="A3" s="365"/>
      <c r="B3" s="383" t="s">
        <v>10</v>
      </c>
      <c r="C3" s="384"/>
      <c r="D3" s="383" t="s">
        <v>11</v>
      </c>
      <c r="E3" s="384"/>
      <c r="F3" s="303" t="s">
        <v>157</v>
      </c>
    </row>
    <row r="4" spans="1:6" x14ac:dyDescent="0.25">
      <c r="A4" s="365"/>
      <c r="B4" s="175" t="s">
        <v>12</v>
      </c>
      <c r="C4" s="175" t="s">
        <v>13</v>
      </c>
      <c r="D4" s="175" t="s">
        <v>12</v>
      </c>
      <c r="E4" s="175" t="s">
        <v>13</v>
      </c>
      <c r="F4" s="218" t="s">
        <v>12</v>
      </c>
    </row>
    <row r="5" spans="1:6" s="21" customFormat="1" ht="28.5" customHeight="1" x14ac:dyDescent="0.25">
      <c r="A5" s="31" t="s">
        <v>133</v>
      </c>
      <c r="B5" s="98"/>
      <c r="C5" s="96" t="e">
        <f>B5/F5</f>
        <v>#DIV/0!</v>
      </c>
      <c r="D5" s="98"/>
      <c r="E5" s="96" t="e">
        <f t="shared" ref="E5:E48" si="0">D5/F5</f>
        <v>#DIV/0!</v>
      </c>
      <c r="F5" s="273">
        <f t="shared" ref="F5:F48" si="1">B5+D5</f>
        <v>0</v>
      </c>
    </row>
    <row r="6" spans="1:6" ht="18.75" customHeight="1" x14ac:dyDescent="0.25">
      <c r="A6" s="33" t="s">
        <v>51</v>
      </c>
      <c r="B6" s="97"/>
      <c r="C6" s="51" t="e">
        <f>B6/F5</f>
        <v>#DIV/0!</v>
      </c>
      <c r="D6" s="98"/>
      <c r="E6" s="96" t="e">
        <f t="shared" si="0"/>
        <v>#DIV/0!</v>
      </c>
      <c r="F6" s="273">
        <f t="shared" si="1"/>
        <v>0</v>
      </c>
    </row>
    <row r="7" spans="1:6" s="19" customFormat="1" ht="48" customHeight="1" x14ac:dyDescent="0.25">
      <c r="A7" s="49" t="s">
        <v>107</v>
      </c>
      <c r="B7" s="140">
        <f>B10+B30</f>
        <v>0</v>
      </c>
      <c r="C7" s="159" t="e">
        <f>B7/F7</f>
        <v>#DIV/0!</v>
      </c>
      <c r="D7" s="140">
        <f>D10+D30</f>
        <v>0</v>
      </c>
      <c r="E7" s="96" t="e">
        <f t="shared" si="0"/>
        <v>#DIV/0!</v>
      </c>
      <c r="F7" s="126">
        <f t="shared" si="1"/>
        <v>0</v>
      </c>
    </row>
    <row r="8" spans="1:6" ht="18.75" customHeight="1" x14ac:dyDescent="0.25">
      <c r="A8" s="33" t="s">
        <v>52</v>
      </c>
      <c r="B8" s="98"/>
      <c r="C8" s="96" t="e">
        <f>B8/F7</f>
        <v>#DIV/0!</v>
      </c>
      <c r="D8" s="98"/>
      <c r="E8" s="96" t="e">
        <f t="shared" si="0"/>
        <v>#DIV/0!</v>
      </c>
      <c r="F8" s="273">
        <f t="shared" si="1"/>
        <v>0</v>
      </c>
    </row>
    <row r="9" spans="1:6" ht="18.75" customHeight="1" x14ac:dyDescent="0.25">
      <c r="A9" s="33" t="s">
        <v>53</v>
      </c>
      <c r="B9" s="98"/>
      <c r="C9" s="96" t="e">
        <f>B9/F7</f>
        <v>#DIV/0!</v>
      </c>
      <c r="D9" s="98"/>
      <c r="E9" s="96" t="e">
        <f t="shared" si="0"/>
        <v>#DIV/0!</v>
      </c>
      <c r="F9" s="273">
        <f t="shared" si="1"/>
        <v>0</v>
      </c>
    </row>
    <row r="10" spans="1:6" ht="36" customHeight="1" x14ac:dyDescent="0.25">
      <c r="A10" s="32" t="s">
        <v>284</v>
      </c>
      <c r="B10" s="108">
        <f>B11+B12+B13+B14+B15+B20+B21</f>
        <v>0</v>
      </c>
      <c r="C10" s="79" t="e">
        <f>B10/F10</f>
        <v>#DIV/0!</v>
      </c>
      <c r="D10" s="108">
        <f>D11+D12+D13+D14+D15+D20+D21</f>
        <v>0</v>
      </c>
      <c r="E10" s="96" t="e">
        <f t="shared" si="0"/>
        <v>#DIV/0!</v>
      </c>
      <c r="F10" s="126">
        <f t="shared" si="1"/>
        <v>0</v>
      </c>
    </row>
    <row r="11" spans="1:6" s="19" customFormat="1" ht="18.75" customHeight="1" x14ac:dyDescent="0.25">
      <c r="A11" s="33" t="s">
        <v>52</v>
      </c>
      <c r="B11" s="48"/>
      <c r="C11" s="96" t="e">
        <f>B11/F10</f>
        <v>#DIV/0!</v>
      </c>
      <c r="D11" s="48"/>
      <c r="E11" s="96" t="e">
        <f t="shared" si="0"/>
        <v>#DIV/0!</v>
      </c>
      <c r="F11" s="273">
        <f t="shared" si="1"/>
        <v>0</v>
      </c>
    </row>
    <row r="12" spans="1:6" s="19" customFormat="1" ht="18.75" customHeight="1" x14ac:dyDescent="0.25">
      <c r="A12" s="33" t="s">
        <v>53</v>
      </c>
      <c r="B12" s="98"/>
      <c r="C12" s="96" t="e">
        <f>B12/F10</f>
        <v>#DIV/0!</v>
      </c>
      <c r="D12" s="98"/>
      <c r="E12" s="96" t="e">
        <f t="shared" si="0"/>
        <v>#DIV/0!</v>
      </c>
      <c r="F12" s="273">
        <f t="shared" si="1"/>
        <v>0</v>
      </c>
    </row>
    <row r="13" spans="1:6" s="19" customFormat="1" ht="18.75" customHeight="1" x14ac:dyDescent="0.25">
      <c r="A13" s="50" t="s">
        <v>24</v>
      </c>
      <c r="B13" s="98"/>
      <c r="C13" s="96" t="e">
        <f>B13/F10</f>
        <v>#DIV/0!</v>
      </c>
      <c r="D13" s="98"/>
      <c r="E13" s="96" t="e">
        <f t="shared" si="0"/>
        <v>#DIV/0!</v>
      </c>
      <c r="F13" s="273">
        <f t="shared" si="1"/>
        <v>0</v>
      </c>
    </row>
    <row r="14" spans="1:6" s="61" customFormat="1" ht="16.5" customHeight="1" x14ac:dyDescent="0.25">
      <c r="A14" s="65" t="s">
        <v>23</v>
      </c>
      <c r="B14" s="94"/>
      <c r="C14" s="79" t="e">
        <f>B14/F10</f>
        <v>#DIV/0!</v>
      </c>
      <c r="D14" s="94"/>
      <c r="E14" s="96" t="e">
        <f t="shared" si="0"/>
        <v>#DIV/0!</v>
      </c>
      <c r="F14" s="273">
        <f t="shared" si="1"/>
        <v>0</v>
      </c>
    </row>
    <row r="15" spans="1:6" s="61" customFormat="1" ht="17.25" customHeight="1" x14ac:dyDescent="0.25">
      <c r="A15" s="65" t="s">
        <v>113</v>
      </c>
      <c r="B15" s="108">
        <f>B16+B18</f>
        <v>0</v>
      </c>
      <c r="C15" s="79" t="e">
        <f>B15/F10</f>
        <v>#DIV/0!</v>
      </c>
      <c r="D15" s="108">
        <f>D16+D18</f>
        <v>0</v>
      </c>
      <c r="E15" s="96" t="e">
        <f t="shared" si="0"/>
        <v>#DIV/0!</v>
      </c>
      <c r="F15" s="126">
        <f t="shared" si="1"/>
        <v>0</v>
      </c>
    </row>
    <row r="16" spans="1:6" s="61" customFormat="1" ht="20.25" customHeight="1" x14ac:dyDescent="0.25">
      <c r="A16" s="53" t="s">
        <v>142</v>
      </c>
      <c r="B16" s="94"/>
      <c r="C16" s="79" t="e">
        <f>B16/F10</f>
        <v>#DIV/0!</v>
      </c>
      <c r="D16" s="94"/>
      <c r="E16" s="96" t="e">
        <f t="shared" si="0"/>
        <v>#DIV/0!</v>
      </c>
      <c r="F16" s="273">
        <f t="shared" si="1"/>
        <v>0</v>
      </c>
    </row>
    <row r="17" spans="1:6" s="61" customFormat="1" ht="18.75" customHeight="1" x14ac:dyDescent="0.25">
      <c r="A17" s="62" t="s">
        <v>54</v>
      </c>
      <c r="B17" s="94"/>
      <c r="C17" s="79" t="e">
        <f>B17/F16</f>
        <v>#DIV/0!</v>
      </c>
      <c r="D17" s="94"/>
      <c r="E17" s="96" t="e">
        <f t="shared" si="0"/>
        <v>#DIV/0!</v>
      </c>
      <c r="F17" s="273">
        <f t="shared" si="1"/>
        <v>0</v>
      </c>
    </row>
    <row r="18" spans="1:6" s="61" customFormat="1" ht="29.25" customHeight="1" x14ac:dyDescent="0.25">
      <c r="A18" s="53" t="s">
        <v>143</v>
      </c>
      <c r="B18" s="94"/>
      <c r="C18" s="79" t="e">
        <f>B18/F10</f>
        <v>#DIV/0!</v>
      </c>
      <c r="D18" s="94"/>
      <c r="E18" s="96" t="e">
        <f t="shared" si="0"/>
        <v>#DIV/0!</v>
      </c>
      <c r="F18" s="273">
        <f t="shared" si="1"/>
        <v>0</v>
      </c>
    </row>
    <row r="19" spans="1:6" s="61" customFormat="1" ht="18.75" customHeight="1" x14ac:dyDescent="0.25">
      <c r="A19" s="62" t="s">
        <v>54</v>
      </c>
      <c r="B19" s="94"/>
      <c r="C19" s="79" t="e">
        <f>B19/F18</f>
        <v>#DIV/0!</v>
      </c>
      <c r="D19" s="94"/>
      <c r="E19" s="96" t="e">
        <f t="shared" si="0"/>
        <v>#DIV/0!</v>
      </c>
      <c r="F19" s="273">
        <f t="shared" si="1"/>
        <v>0</v>
      </c>
    </row>
    <row r="20" spans="1:6" s="61" customFormat="1" ht="20.25" customHeight="1" x14ac:dyDescent="0.25">
      <c r="A20" s="65" t="s">
        <v>21</v>
      </c>
      <c r="B20" s="94"/>
      <c r="C20" s="79" t="e">
        <f>B20/F10</f>
        <v>#DIV/0!</v>
      </c>
      <c r="D20" s="94"/>
      <c r="E20" s="96" t="e">
        <f t="shared" si="0"/>
        <v>#DIV/0!</v>
      </c>
      <c r="F20" s="273">
        <f t="shared" si="1"/>
        <v>0</v>
      </c>
    </row>
    <row r="21" spans="1:6" s="61" customFormat="1" ht="21" customHeight="1" x14ac:dyDescent="0.25">
      <c r="A21" s="65" t="s">
        <v>22</v>
      </c>
      <c r="B21" s="94"/>
      <c r="C21" s="79" t="e">
        <f t="shared" ref="C21:C31" si="2">B21/F10</f>
        <v>#DIV/0!</v>
      </c>
      <c r="D21" s="94"/>
      <c r="E21" s="96" t="e">
        <f t="shared" si="0"/>
        <v>#DIV/0!</v>
      </c>
      <c r="F21" s="273">
        <f t="shared" si="1"/>
        <v>0</v>
      </c>
    </row>
    <row r="22" spans="1:6" s="61" customFormat="1" ht="18.75" customHeight="1" x14ac:dyDescent="0.25">
      <c r="A22" s="53" t="s">
        <v>134</v>
      </c>
      <c r="B22" s="94"/>
      <c r="C22" s="79" t="e">
        <f t="shared" si="2"/>
        <v>#DIV/0!</v>
      </c>
      <c r="D22" s="94"/>
      <c r="E22" s="96" t="e">
        <f t="shared" si="0"/>
        <v>#DIV/0!</v>
      </c>
      <c r="F22" s="273">
        <f t="shared" si="1"/>
        <v>0</v>
      </c>
    </row>
    <row r="23" spans="1:6" s="61" customFormat="1" ht="15.75" customHeight="1" x14ac:dyDescent="0.25">
      <c r="A23" s="62" t="s">
        <v>55</v>
      </c>
      <c r="B23" s="94"/>
      <c r="C23" s="79" t="e">
        <f t="shared" si="2"/>
        <v>#DIV/0!</v>
      </c>
      <c r="D23" s="94"/>
      <c r="E23" s="96" t="e">
        <f t="shared" si="0"/>
        <v>#DIV/0!</v>
      </c>
      <c r="F23" s="273">
        <f t="shared" si="1"/>
        <v>0</v>
      </c>
    </row>
    <row r="24" spans="1:6" s="61" customFormat="1" ht="14.25" customHeight="1" x14ac:dyDescent="0.25">
      <c r="A24" s="62" t="s">
        <v>62</v>
      </c>
      <c r="B24" s="94"/>
      <c r="C24" s="79" t="e">
        <f t="shared" si="2"/>
        <v>#DIV/0!</v>
      </c>
      <c r="D24" s="94"/>
      <c r="E24" s="96" t="e">
        <f t="shared" si="0"/>
        <v>#DIV/0!</v>
      </c>
      <c r="F24" s="273">
        <f t="shared" si="1"/>
        <v>0</v>
      </c>
    </row>
    <row r="25" spans="1:6" s="61" customFormat="1" ht="20.25" customHeight="1" x14ac:dyDescent="0.25">
      <c r="A25" s="53" t="s">
        <v>285</v>
      </c>
      <c r="B25" s="94"/>
      <c r="C25" s="79" t="e">
        <f t="shared" si="2"/>
        <v>#DIV/0!</v>
      </c>
      <c r="D25" s="94"/>
      <c r="E25" s="96" t="e">
        <f t="shared" si="0"/>
        <v>#DIV/0!</v>
      </c>
      <c r="F25" s="273">
        <f t="shared" si="1"/>
        <v>0</v>
      </c>
    </row>
    <row r="26" spans="1:6" s="61" customFormat="1" ht="18.75" customHeight="1" x14ac:dyDescent="0.25">
      <c r="A26" s="62" t="s">
        <v>59</v>
      </c>
      <c r="B26" s="94"/>
      <c r="C26" s="79" t="e">
        <f t="shared" si="2"/>
        <v>#DIV/0!</v>
      </c>
      <c r="D26" s="94"/>
      <c r="E26" s="96" t="e">
        <f t="shared" si="0"/>
        <v>#DIV/0!</v>
      </c>
      <c r="F26" s="273">
        <f t="shared" si="1"/>
        <v>0</v>
      </c>
    </row>
    <row r="27" spans="1:6" s="61" customFormat="1" ht="18.75" customHeight="1" x14ac:dyDescent="0.25">
      <c r="A27" s="62" t="s">
        <v>286</v>
      </c>
      <c r="B27" s="94"/>
      <c r="C27" s="79" t="e">
        <f t="shared" si="2"/>
        <v>#DIV/0!</v>
      </c>
      <c r="D27" s="94"/>
      <c r="E27" s="96" t="e">
        <f t="shared" si="0"/>
        <v>#DIV/0!</v>
      </c>
      <c r="F27" s="273">
        <f t="shared" si="1"/>
        <v>0</v>
      </c>
    </row>
    <row r="28" spans="1:6" s="19" customFormat="1" ht="18.75" customHeight="1" x14ac:dyDescent="0.25">
      <c r="A28" s="33" t="s">
        <v>60</v>
      </c>
      <c r="B28" s="98"/>
      <c r="C28" s="79" t="e">
        <f t="shared" si="2"/>
        <v>#DIV/0!</v>
      </c>
      <c r="D28" s="98"/>
      <c r="E28" s="96" t="e">
        <f t="shared" si="0"/>
        <v>#DIV/0!</v>
      </c>
      <c r="F28" s="273">
        <f t="shared" si="1"/>
        <v>0</v>
      </c>
    </row>
    <row r="29" spans="1:6" s="19" customFormat="1" ht="18.75" customHeight="1" x14ac:dyDescent="0.25">
      <c r="A29" s="33" t="s">
        <v>61</v>
      </c>
      <c r="B29" s="98"/>
      <c r="C29" s="79" t="e">
        <f t="shared" si="2"/>
        <v>#DIV/0!</v>
      </c>
      <c r="D29" s="98"/>
      <c r="E29" s="96" t="e">
        <f t="shared" si="0"/>
        <v>#DIV/0!</v>
      </c>
      <c r="F29" s="273">
        <f t="shared" si="1"/>
        <v>0</v>
      </c>
    </row>
    <row r="30" spans="1:6" s="19" customFormat="1" ht="33" customHeight="1" x14ac:dyDescent="0.25">
      <c r="A30" s="32" t="s">
        <v>108</v>
      </c>
      <c r="B30" s="108">
        <f>B31+B32+B33+B36+B37</f>
        <v>0</v>
      </c>
      <c r="C30" s="79" t="e">
        <f t="shared" si="2"/>
        <v>#DIV/0!</v>
      </c>
      <c r="D30" s="108">
        <f>D31+D32+D33+D36+D37</f>
        <v>0</v>
      </c>
      <c r="E30" s="96" t="e">
        <f t="shared" si="0"/>
        <v>#DIV/0!</v>
      </c>
      <c r="F30" s="126">
        <f t="shared" si="1"/>
        <v>0</v>
      </c>
    </row>
    <row r="31" spans="1:6" s="19" customFormat="1" ht="18.75" customHeight="1" x14ac:dyDescent="0.25">
      <c r="A31" s="32" t="s">
        <v>24</v>
      </c>
      <c r="B31" s="98"/>
      <c r="C31" s="79" t="e">
        <f t="shared" si="2"/>
        <v>#DIV/0!</v>
      </c>
      <c r="D31" s="98"/>
      <c r="E31" s="96" t="e">
        <f t="shared" si="0"/>
        <v>#DIV/0!</v>
      </c>
      <c r="F31" s="273">
        <f t="shared" si="1"/>
        <v>0</v>
      </c>
    </row>
    <row r="32" spans="1:6" s="19" customFormat="1" ht="18.75" customHeight="1" x14ac:dyDescent="0.25">
      <c r="A32" s="32" t="s">
        <v>23</v>
      </c>
      <c r="B32" s="98"/>
      <c r="C32" s="96" t="e">
        <f>B32/F30</f>
        <v>#DIV/0!</v>
      </c>
      <c r="D32" s="98"/>
      <c r="E32" s="96" t="e">
        <f t="shared" si="0"/>
        <v>#DIV/0!</v>
      </c>
      <c r="F32" s="273">
        <f t="shared" si="1"/>
        <v>0</v>
      </c>
    </row>
    <row r="33" spans="1:6" s="19" customFormat="1" ht="18.75" customHeight="1" x14ac:dyDescent="0.25">
      <c r="A33" s="32" t="s">
        <v>56</v>
      </c>
      <c r="B33" s="98"/>
      <c r="C33" s="96" t="e">
        <f>B33/F30</f>
        <v>#DIV/0!</v>
      </c>
      <c r="D33" s="98"/>
      <c r="E33" s="96" t="e">
        <f t="shared" si="0"/>
        <v>#DIV/0!</v>
      </c>
      <c r="F33" s="273">
        <f t="shared" si="1"/>
        <v>0</v>
      </c>
    </row>
    <row r="34" spans="1:6" s="19" customFormat="1" ht="35.25" customHeight="1" x14ac:dyDescent="0.25">
      <c r="A34" s="32" t="s">
        <v>112</v>
      </c>
      <c r="B34" s="98"/>
      <c r="C34" s="96" t="e">
        <f>B34/F30</f>
        <v>#DIV/0!</v>
      </c>
      <c r="D34" s="98"/>
      <c r="E34" s="96" t="e">
        <f t="shared" si="0"/>
        <v>#DIV/0!</v>
      </c>
      <c r="F34" s="273">
        <f t="shared" si="1"/>
        <v>0</v>
      </c>
    </row>
    <row r="35" spans="1:6" s="19" customFormat="1" ht="18.75" customHeight="1" x14ac:dyDescent="0.25">
      <c r="A35" s="33" t="s">
        <v>63</v>
      </c>
      <c r="B35" s="98"/>
      <c r="C35" s="96" t="e">
        <f>B35/F34</f>
        <v>#DIV/0!</v>
      </c>
      <c r="D35" s="98"/>
      <c r="E35" s="96" t="e">
        <f t="shared" si="0"/>
        <v>#DIV/0!</v>
      </c>
      <c r="F35" s="273">
        <f t="shared" si="1"/>
        <v>0</v>
      </c>
    </row>
    <row r="36" spans="1:6" s="19" customFormat="1" ht="18.75" customHeight="1" x14ac:dyDescent="0.25">
      <c r="A36" s="32" t="s">
        <v>21</v>
      </c>
      <c r="B36" s="98"/>
      <c r="C36" s="96" t="e">
        <f>B36/F30</f>
        <v>#DIV/0!</v>
      </c>
      <c r="D36" s="98"/>
      <c r="E36" s="96" t="e">
        <f t="shared" si="0"/>
        <v>#DIV/0!</v>
      </c>
      <c r="F36" s="273">
        <f t="shared" si="1"/>
        <v>0</v>
      </c>
    </row>
    <row r="37" spans="1:6" s="19" customFormat="1" ht="18.75" customHeight="1" x14ac:dyDescent="0.25">
      <c r="A37" s="32" t="s">
        <v>22</v>
      </c>
      <c r="B37" s="98"/>
      <c r="C37" s="96" t="e">
        <f t="shared" ref="C37:C47" si="3">B37/F30</f>
        <v>#DIV/0!</v>
      </c>
      <c r="D37" s="98"/>
      <c r="E37" s="96" t="e">
        <f t="shared" si="0"/>
        <v>#DIV/0!</v>
      </c>
      <c r="F37" s="273">
        <f t="shared" si="1"/>
        <v>0</v>
      </c>
    </row>
    <row r="38" spans="1:6" s="19" customFormat="1" ht="16.5" customHeight="1" x14ac:dyDescent="0.25">
      <c r="A38" s="32" t="s">
        <v>134</v>
      </c>
      <c r="B38" s="98"/>
      <c r="C38" s="96" t="e">
        <f t="shared" si="3"/>
        <v>#DIV/0!</v>
      </c>
      <c r="D38" s="98"/>
      <c r="E38" s="96" t="e">
        <f t="shared" si="0"/>
        <v>#DIV/0!</v>
      </c>
      <c r="F38" s="273">
        <f t="shared" si="1"/>
        <v>0</v>
      </c>
    </row>
    <row r="39" spans="1:6" s="19" customFormat="1" ht="18.75" customHeight="1" x14ac:dyDescent="0.25">
      <c r="A39" s="33" t="s">
        <v>55</v>
      </c>
      <c r="B39" s="98"/>
      <c r="C39" s="96" t="e">
        <f t="shared" si="3"/>
        <v>#DIV/0!</v>
      </c>
      <c r="D39" s="98"/>
      <c r="E39" s="96" t="e">
        <f t="shared" si="0"/>
        <v>#DIV/0!</v>
      </c>
      <c r="F39" s="273">
        <f t="shared" si="1"/>
        <v>0</v>
      </c>
    </row>
    <row r="40" spans="1:6" s="19" customFormat="1" ht="18.75" customHeight="1" x14ac:dyDescent="0.25">
      <c r="A40" s="33" t="s">
        <v>62</v>
      </c>
      <c r="B40" s="98"/>
      <c r="C40" s="96" t="e">
        <f t="shared" si="3"/>
        <v>#DIV/0!</v>
      </c>
      <c r="D40" s="98"/>
      <c r="E40" s="96" t="e">
        <f t="shared" si="0"/>
        <v>#DIV/0!</v>
      </c>
      <c r="F40" s="273">
        <f t="shared" si="1"/>
        <v>0</v>
      </c>
    </row>
    <row r="41" spans="1:6" s="19" customFormat="1" ht="20.25" customHeight="1" x14ac:dyDescent="0.25">
      <c r="A41" s="32" t="s">
        <v>109</v>
      </c>
      <c r="B41" s="108">
        <f>SUM(B42:B45)</f>
        <v>0</v>
      </c>
      <c r="C41" s="96" t="e">
        <f t="shared" si="3"/>
        <v>#DIV/0!</v>
      </c>
      <c r="D41" s="108">
        <f>SUM(D42:D45)</f>
        <v>0</v>
      </c>
      <c r="E41" s="96" t="e">
        <f t="shared" si="0"/>
        <v>#DIV/0!</v>
      </c>
      <c r="F41" s="126">
        <f t="shared" si="1"/>
        <v>0</v>
      </c>
    </row>
    <row r="42" spans="1:6" s="19" customFormat="1" ht="18.75" customHeight="1" x14ac:dyDescent="0.25">
      <c r="A42" s="33" t="s">
        <v>59</v>
      </c>
      <c r="B42" s="98"/>
      <c r="C42" s="96" t="e">
        <f t="shared" si="3"/>
        <v>#DIV/0!</v>
      </c>
      <c r="D42" s="98"/>
      <c r="E42" s="96" t="e">
        <f t="shared" si="0"/>
        <v>#DIV/0!</v>
      </c>
      <c r="F42" s="273">
        <f t="shared" si="1"/>
        <v>0</v>
      </c>
    </row>
    <row r="43" spans="1:6" s="19" customFormat="1" ht="18.75" customHeight="1" x14ac:dyDescent="0.25">
      <c r="A43" s="33" t="s">
        <v>64</v>
      </c>
      <c r="B43" s="98"/>
      <c r="C43" s="96" t="e">
        <f t="shared" si="3"/>
        <v>#DIV/0!</v>
      </c>
      <c r="D43" s="98"/>
      <c r="E43" s="96" t="e">
        <f t="shared" si="0"/>
        <v>#DIV/0!</v>
      </c>
      <c r="F43" s="273">
        <f t="shared" si="1"/>
        <v>0</v>
      </c>
    </row>
    <row r="44" spans="1:6" s="19" customFormat="1" ht="18.75" customHeight="1" x14ac:dyDescent="0.25">
      <c r="A44" s="33" t="s">
        <v>60</v>
      </c>
      <c r="B44" s="98"/>
      <c r="C44" s="96" t="e">
        <f t="shared" si="3"/>
        <v>#DIV/0!</v>
      </c>
      <c r="D44" s="98"/>
      <c r="E44" s="96" t="e">
        <f t="shared" si="0"/>
        <v>#DIV/0!</v>
      </c>
      <c r="F44" s="273">
        <f t="shared" si="1"/>
        <v>0</v>
      </c>
    </row>
    <row r="45" spans="1:6" s="19" customFormat="1" ht="18.75" customHeight="1" x14ac:dyDescent="0.25">
      <c r="A45" s="33" t="s">
        <v>61</v>
      </c>
      <c r="B45" s="98"/>
      <c r="C45" s="96" t="e">
        <f t="shared" si="3"/>
        <v>#DIV/0!</v>
      </c>
      <c r="D45" s="98"/>
      <c r="E45" s="96" t="e">
        <f t="shared" si="0"/>
        <v>#DIV/0!</v>
      </c>
      <c r="F45" s="273">
        <f t="shared" si="1"/>
        <v>0</v>
      </c>
    </row>
    <row r="46" spans="1:6" s="19" customFormat="1" ht="30.75" customHeight="1" x14ac:dyDescent="0.25">
      <c r="A46" s="32" t="s">
        <v>135</v>
      </c>
      <c r="B46" s="108">
        <f>SUM(B47:B48)</f>
        <v>0</v>
      </c>
      <c r="C46" s="96" t="e">
        <f t="shared" si="3"/>
        <v>#DIV/0!</v>
      </c>
      <c r="D46" s="108">
        <f>SUM(D47:D48)</f>
        <v>0</v>
      </c>
      <c r="E46" s="96" t="e">
        <f t="shared" si="0"/>
        <v>#DIV/0!</v>
      </c>
      <c r="F46" s="126">
        <f t="shared" si="1"/>
        <v>0</v>
      </c>
    </row>
    <row r="47" spans="1:6" s="19" customFormat="1" ht="18.75" customHeight="1" x14ac:dyDescent="0.25">
      <c r="A47" s="33" t="s">
        <v>57</v>
      </c>
      <c r="B47" s="98"/>
      <c r="C47" s="96" t="e">
        <f t="shared" si="3"/>
        <v>#DIV/0!</v>
      </c>
      <c r="D47" s="98"/>
      <c r="E47" s="96" t="e">
        <f t="shared" si="0"/>
        <v>#DIV/0!</v>
      </c>
      <c r="F47" s="273">
        <f t="shared" si="1"/>
        <v>0</v>
      </c>
    </row>
    <row r="48" spans="1:6" s="19" customFormat="1" ht="18.75" customHeight="1" x14ac:dyDescent="0.25">
      <c r="A48" s="33" t="s">
        <v>58</v>
      </c>
      <c r="B48" s="185"/>
      <c r="C48" s="96" t="e">
        <f>B48/F30</f>
        <v>#DIV/0!</v>
      </c>
      <c r="D48" s="185"/>
      <c r="E48" s="96" t="e">
        <f t="shared" si="0"/>
        <v>#DIV/0!</v>
      </c>
      <c r="F48" s="273">
        <f t="shared" si="1"/>
        <v>0</v>
      </c>
    </row>
    <row r="49" spans="1:6" ht="47.25" x14ac:dyDescent="0.25">
      <c r="A49" s="286" t="s">
        <v>397</v>
      </c>
      <c r="B49" s="403"/>
      <c r="C49" s="403"/>
      <c r="D49" s="403"/>
      <c r="E49" s="403"/>
      <c r="F49" s="403"/>
    </row>
  </sheetData>
  <sheetProtection formatCells="0" formatColumns="0" formatRows="0" insertColumns="0" insertRows="0" insertHyperlinks="0" deleteColumns="0" deleteRows="0" sort="0" autoFilter="0" pivotTables="0"/>
  <mergeCells count="5">
    <mergeCell ref="A3:A4"/>
    <mergeCell ref="B3:C3"/>
    <mergeCell ref="B2:F2"/>
    <mergeCell ref="B1:F1"/>
    <mergeCell ref="D3:E3"/>
  </mergeCells>
  <pageMargins left="0.7" right="0.7" top="0.75" bottom="0.75" header="0.3" footer="0.3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F4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.140625" defaultRowHeight="15.75" x14ac:dyDescent="0.25"/>
  <cols>
    <col min="1" max="1" width="54.85546875" style="10" customWidth="1"/>
    <col min="2" max="5" width="8.85546875" style="13"/>
    <col min="6" max="6" width="9.140625" style="13"/>
    <col min="7" max="16384" width="9.140625" style="10"/>
  </cols>
  <sheetData>
    <row r="1" spans="1:6" ht="33" customHeight="1" x14ac:dyDescent="0.25">
      <c r="A1" s="91" t="s">
        <v>379</v>
      </c>
      <c r="B1" s="385"/>
      <c r="C1" s="385"/>
      <c r="D1" s="385"/>
      <c r="E1" s="385"/>
      <c r="F1" s="385"/>
    </row>
    <row r="2" spans="1:6" ht="30" customHeight="1" x14ac:dyDescent="0.25">
      <c r="A2" s="279" t="s">
        <v>181</v>
      </c>
      <c r="B2" s="386" t="s">
        <v>190</v>
      </c>
      <c r="C2" s="386"/>
      <c r="D2" s="386"/>
      <c r="E2" s="386"/>
      <c r="F2" s="387"/>
    </row>
    <row r="3" spans="1:6" ht="15.75" customHeight="1" x14ac:dyDescent="0.25">
      <c r="A3" s="365" t="s">
        <v>83</v>
      </c>
      <c r="B3" s="388" t="s">
        <v>10</v>
      </c>
      <c r="C3" s="389"/>
      <c r="D3" s="388" t="s">
        <v>11</v>
      </c>
      <c r="E3" s="389"/>
      <c r="F3" s="302" t="s">
        <v>3</v>
      </c>
    </row>
    <row r="4" spans="1:6" x14ac:dyDescent="0.25">
      <c r="A4" s="365"/>
      <c r="B4" s="218" t="s">
        <v>12</v>
      </c>
      <c r="C4" s="218" t="s">
        <v>13</v>
      </c>
      <c r="D4" s="218" t="s">
        <v>12</v>
      </c>
      <c r="E4" s="218" t="s">
        <v>13</v>
      </c>
      <c r="F4" s="218" t="s">
        <v>12</v>
      </c>
    </row>
    <row r="5" spans="1:6" ht="31.5" customHeight="1" x14ac:dyDescent="0.25">
      <c r="A5" s="14" t="s">
        <v>187</v>
      </c>
      <c r="B5" s="126">
        <f>SUM(B6:B10)</f>
        <v>0</v>
      </c>
      <c r="C5" s="183" t="e">
        <f>B5/F5</f>
        <v>#DIV/0!</v>
      </c>
      <c r="D5" s="126">
        <f>SUM(D6:D10)</f>
        <v>0</v>
      </c>
      <c r="E5" s="183" t="e">
        <f>D5/F5</f>
        <v>#DIV/0!</v>
      </c>
      <c r="F5" s="190">
        <f>D5+B5</f>
        <v>0</v>
      </c>
    </row>
    <row r="6" spans="1:6" ht="31.5" customHeight="1" x14ac:dyDescent="0.25">
      <c r="A6" s="14" t="s">
        <v>182</v>
      </c>
      <c r="B6" s="52"/>
      <c r="C6" s="79" t="e">
        <f>B6/F6</f>
        <v>#DIV/0!</v>
      </c>
      <c r="D6" s="52"/>
      <c r="E6" s="79" t="e">
        <f>D6/F6</f>
        <v>#DIV/0!</v>
      </c>
      <c r="F6" s="190">
        <f>D6+B6</f>
        <v>0</v>
      </c>
    </row>
    <row r="7" spans="1:6" ht="31.5" customHeight="1" x14ac:dyDescent="0.25">
      <c r="A7" s="14" t="s">
        <v>183</v>
      </c>
      <c r="B7" s="52"/>
      <c r="C7" s="79" t="e">
        <f>B7/F7</f>
        <v>#DIV/0!</v>
      </c>
      <c r="D7" s="52"/>
      <c r="E7" s="79" t="e">
        <f t="shared" ref="E7:E12" si="0">D7/F7</f>
        <v>#DIV/0!</v>
      </c>
      <c r="F7" s="190">
        <f t="shared" ref="F7:F12" si="1">D7+B7</f>
        <v>0</v>
      </c>
    </row>
    <row r="8" spans="1:6" ht="31.5" customHeight="1" x14ac:dyDescent="0.25">
      <c r="A8" s="14" t="s">
        <v>184</v>
      </c>
      <c r="B8" s="94"/>
      <c r="C8" s="79" t="e">
        <f t="shared" ref="C8:C12" si="2">B8/F8</f>
        <v>#DIV/0!</v>
      </c>
      <c r="D8" s="94"/>
      <c r="E8" s="79" t="e">
        <f t="shared" si="0"/>
        <v>#DIV/0!</v>
      </c>
      <c r="F8" s="190">
        <f t="shared" si="1"/>
        <v>0</v>
      </c>
    </row>
    <row r="9" spans="1:6" ht="31.5" customHeight="1" x14ac:dyDescent="0.25">
      <c r="A9" s="14" t="s">
        <v>185</v>
      </c>
      <c r="B9" s="94"/>
      <c r="C9" s="79" t="e">
        <f t="shared" si="2"/>
        <v>#DIV/0!</v>
      </c>
      <c r="D9" s="94"/>
      <c r="E9" s="79" t="e">
        <f t="shared" si="0"/>
        <v>#DIV/0!</v>
      </c>
      <c r="F9" s="190">
        <f t="shared" si="1"/>
        <v>0</v>
      </c>
    </row>
    <row r="10" spans="1:6" ht="31.5" customHeight="1" x14ac:dyDescent="0.25">
      <c r="A10" s="14" t="s">
        <v>186</v>
      </c>
      <c r="B10" s="94"/>
      <c r="C10" s="79" t="e">
        <f t="shared" si="2"/>
        <v>#DIV/0!</v>
      </c>
      <c r="D10" s="94"/>
      <c r="E10" s="79" t="e">
        <f t="shared" si="0"/>
        <v>#DIV/0!</v>
      </c>
      <c r="F10" s="190">
        <f t="shared" si="1"/>
        <v>0</v>
      </c>
    </row>
    <row r="11" spans="1:6" ht="31.5" x14ac:dyDescent="0.25">
      <c r="A11" s="32" t="s">
        <v>144</v>
      </c>
      <c r="B11" s="94"/>
      <c r="C11" s="79" t="e">
        <f t="shared" si="2"/>
        <v>#DIV/0!</v>
      </c>
      <c r="D11" s="245"/>
      <c r="E11" s="79" t="e">
        <f t="shared" si="0"/>
        <v>#DIV/0!</v>
      </c>
      <c r="F11" s="190">
        <f t="shared" si="1"/>
        <v>0</v>
      </c>
    </row>
    <row r="12" spans="1:6" ht="31.5" x14ac:dyDescent="0.25">
      <c r="A12" s="37" t="s">
        <v>110</v>
      </c>
      <c r="B12" s="94"/>
      <c r="C12" s="79" t="e">
        <f t="shared" si="2"/>
        <v>#DIV/0!</v>
      </c>
      <c r="D12" s="94"/>
      <c r="E12" s="79" t="e">
        <f t="shared" si="0"/>
        <v>#DIV/0!</v>
      </c>
      <c r="F12" s="190">
        <f t="shared" si="1"/>
        <v>0</v>
      </c>
    </row>
    <row r="13" spans="1:6" ht="15" x14ac:dyDescent="0.25">
      <c r="B13" s="10"/>
      <c r="C13" s="10"/>
      <c r="D13" s="10"/>
      <c r="E13" s="10"/>
      <c r="F13" s="10"/>
    </row>
    <row r="14" spans="1:6" ht="15" x14ac:dyDescent="0.25">
      <c r="B14" s="10"/>
      <c r="C14" s="10"/>
      <c r="D14" s="10"/>
      <c r="E14" s="10"/>
      <c r="F14" s="10"/>
    </row>
    <row r="15" spans="1:6" ht="15" x14ac:dyDescent="0.25">
      <c r="B15" s="10"/>
      <c r="C15" s="10"/>
      <c r="D15" s="10"/>
      <c r="E15" s="10"/>
      <c r="F15" s="10"/>
    </row>
    <row r="16" spans="1:6" ht="15" x14ac:dyDescent="0.25">
      <c r="B16" s="10"/>
      <c r="C16" s="10"/>
      <c r="D16" s="10"/>
      <c r="E16" s="10"/>
      <c r="F16" s="10"/>
    </row>
    <row r="17" spans="2:6" ht="15" x14ac:dyDescent="0.25">
      <c r="B17" s="10"/>
      <c r="C17" s="10"/>
      <c r="D17" s="10"/>
      <c r="E17" s="10"/>
      <c r="F17" s="10"/>
    </row>
    <row r="18" spans="2:6" ht="15" x14ac:dyDescent="0.25">
      <c r="B18" s="10"/>
      <c r="C18" s="10"/>
      <c r="D18" s="10"/>
      <c r="E18" s="10"/>
      <c r="F18" s="10"/>
    </row>
    <row r="19" spans="2:6" ht="15" x14ac:dyDescent="0.25">
      <c r="B19" s="10"/>
      <c r="C19" s="10"/>
      <c r="D19" s="10"/>
      <c r="E19" s="10"/>
      <c r="F19" s="10"/>
    </row>
    <row r="20" spans="2:6" ht="15" x14ac:dyDescent="0.25">
      <c r="B20" s="10"/>
      <c r="C20" s="10"/>
      <c r="D20" s="10"/>
      <c r="E20" s="10"/>
      <c r="F20" s="10"/>
    </row>
    <row r="21" spans="2:6" ht="15" x14ac:dyDescent="0.25">
      <c r="B21" s="10"/>
      <c r="C21" s="10"/>
      <c r="D21" s="10"/>
      <c r="E21" s="10"/>
      <c r="F21" s="10"/>
    </row>
    <row r="22" spans="2:6" ht="15" x14ac:dyDescent="0.25">
      <c r="B22" s="10"/>
      <c r="C22" s="10"/>
      <c r="D22" s="10"/>
      <c r="E22" s="10"/>
      <c r="F22" s="10"/>
    </row>
    <row r="23" spans="2:6" ht="15" x14ac:dyDescent="0.25">
      <c r="B23" s="10"/>
      <c r="C23" s="10"/>
      <c r="D23" s="10"/>
      <c r="E23" s="10"/>
      <c r="F23" s="10"/>
    </row>
    <row r="24" spans="2:6" ht="15" x14ac:dyDescent="0.25">
      <c r="B24" s="10"/>
      <c r="C24" s="10"/>
      <c r="D24" s="10"/>
      <c r="E24" s="10"/>
      <c r="F24" s="10"/>
    </row>
    <row r="25" spans="2:6" ht="15" x14ac:dyDescent="0.25">
      <c r="B25" s="10"/>
      <c r="C25" s="10"/>
      <c r="D25" s="10"/>
      <c r="E25" s="10"/>
      <c r="F25" s="10"/>
    </row>
    <row r="26" spans="2:6" ht="15" x14ac:dyDescent="0.25">
      <c r="B26" s="10"/>
      <c r="C26" s="10"/>
      <c r="D26" s="10"/>
      <c r="E26" s="10"/>
      <c r="F26" s="10"/>
    </row>
    <row r="27" spans="2:6" ht="15" x14ac:dyDescent="0.25">
      <c r="B27" s="10"/>
      <c r="C27" s="10"/>
      <c r="D27" s="10"/>
      <c r="E27" s="10"/>
      <c r="F27" s="10"/>
    </row>
    <row r="28" spans="2:6" ht="15" x14ac:dyDescent="0.25">
      <c r="B28" s="10"/>
      <c r="C28" s="10"/>
      <c r="D28" s="10"/>
      <c r="E28" s="10"/>
      <c r="F28" s="10"/>
    </row>
    <row r="29" spans="2:6" ht="15" x14ac:dyDescent="0.25">
      <c r="B29" s="10"/>
      <c r="C29" s="10"/>
      <c r="D29" s="10"/>
      <c r="E29" s="10"/>
      <c r="F29" s="10"/>
    </row>
    <row r="30" spans="2:6" ht="15" x14ac:dyDescent="0.25">
      <c r="B30" s="10"/>
      <c r="C30" s="10"/>
      <c r="D30" s="10"/>
      <c r="E30" s="10"/>
      <c r="F30" s="10"/>
    </row>
    <row r="31" spans="2:6" ht="15" x14ac:dyDescent="0.25">
      <c r="B31" s="10"/>
      <c r="C31" s="10"/>
      <c r="D31" s="10"/>
      <c r="E31" s="10"/>
      <c r="F31" s="10"/>
    </row>
    <row r="32" spans="2:6" ht="15" x14ac:dyDescent="0.25">
      <c r="B32" s="10"/>
      <c r="C32" s="10"/>
      <c r="D32" s="10"/>
      <c r="E32" s="10"/>
      <c r="F32" s="10"/>
    </row>
    <row r="33" spans="2:6" ht="15" x14ac:dyDescent="0.25">
      <c r="B33" s="10"/>
      <c r="C33" s="10"/>
      <c r="D33" s="10"/>
      <c r="E33" s="10"/>
      <c r="F33" s="10"/>
    </row>
    <row r="34" spans="2:6" ht="15" x14ac:dyDescent="0.25">
      <c r="B34" s="10"/>
      <c r="C34" s="10"/>
      <c r="D34" s="10"/>
      <c r="E34" s="10"/>
      <c r="F34" s="10"/>
    </row>
    <row r="35" spans="2:6" ht="15" x14ac:dyDescent="0.25">
      <c r="B35" s="10"/>
      <c r="C35" s="10"/>
      <c r="D35" s="10"/>
      <c r="E35" s="10"/>
      <c r="F35" s="10"/>
    </row>
    <row r="36" spans="2:6" ht="15" x14ac:dyDescent="0.25">
      <c r="B36" s="10"/>
      <c r="C36" s="10"/>
      <c r="D36" s="10"/>
      <c r="E36" s="10"/>
      <c r="F36" s="10"/>
    </row>
    <row r="37" spans="2:6" ht="15" x14ac:dyDescent="0.25">
      <c r="B37" s="10"/>
      <c r="C37" s="10"/>
      <c r="D37" s="10"/>
      <c r="E37" s="10"/>
      <c r="F37" s="10"/>
    </row>
    <row r="38" spans="2:6" ht="15" x14ac:dyDescent="0.25">
      <c r="B38" s="10"/>
      <c r="C38" s="10"/>
      <c r="D38" s="10"/>
      <c r="E38" s="10"/>
      <c r="F38" s="10"/>
    </row>
    <row r="39" spans="2:6" ht="15" x14ac:dyDescent="0.25">
      <c r="B39" s="10"/>
      <c r="C39" s="10"/>
      <c r="D39" s="10"/>
      <c r="E39" s="10"/>
      <c r="F39" s="10"/>
    </row>
    <row r="40" spans="2:6" ht="15" x14ac:dyDescent="0.25">
      <c r="B40" s="10"/>
      <c r="C40" s="10"/>
      <c r="D40" s="10"/>
      <c r="E40" s="10"/>
      <c r="F40" s="10"/>
    </row>
    <row r="41" spans="2:6" ht="15" x14ac:dyDescent="0.25">
      <c r="B41" s="10"/>
      <c r="C41" s="10"/>
      <c r="D41" s="10"/>
      <c r="E41" s="10"/>
      <c r="F41" s="10"/>
    </row>
    <row r="42" spans="2:6" ht="15" x14ac:dyDescent="0.25">
      <c r="B42" s="10"/>
      <c r="C42" s="10"/>
      <c r="D42" s="10"/>
      <c r="E42" s="10"/>
      <c r="F42" s="10"/>
    </row>
    <row r="43" spans="2:6" ht="15" x14ac:dyDescent="0.25">
      <c r="B43" s="10"/>
      <c r="C43" s="10"/>
      <c r="D43" s="10"/>
      <c r="E43" s="10"/>
      <c r="F43" s="10"/>
    </row>
    <row r="44" spans="2:6" ht="15" x14ac:dyDescent="0.25">
      <c r="B44" s="10"/>
      <c r="C44" s="10"/>
      <c r="D44" s="10"/>
      <c r="E44" s="10"/>
      <c r="F44" s="10"/>
    </row>
    <row r="45" spans="2:6" ht="15" x14ac:dyDescent="0.25">
      <c r="B45" s="10"/>
      <c r="C45" s="10"/>
      <c r="D45" s="10"/>
      <c r="E45" s="10"/>
      <c r="F45" s="10"/>
    </row>
    <row r="46" spans="2:6" ht="15" x14ac:dyDescent="0.25">
      <c r="B46" s="10"/>
      <c r="C46" s="10"/>
      <c r="D46" s="10"/>
      <c r="E46" s="10"/>
      <c r="F46" s="10"/>
    </row>
    <row r="47" spans="2:6" ht="15" x14ac:dyDescent="0.25">
      <c r="B47" s="10"/>
      <c r="C47" s="10"/>
      <c r="D47" s="10"/>
      <c r="E47" s="10"/>
      <c r="F47" s="10"/>
    </row>
    <row r="48" spans="2:6" ht="15" x14ac:dyDescent="0.25">
      <c r="B48" s="10"/>
      <c r="C48" s="10"/>
      <c r="D48" s="10"/>
      <c r="E48" s="10"/>
      <c r="F48" s="10"/>
    </row>
    <row r="49" spans="2:6" ht="15" x14ac:dyDescent="0.25">
      <c r="B49" s="10"/>
      <c r="C49" s="10"/>
      <c r="D49" s="10"/>
      <c r="E49" s="10"/>
      <c r="F49" s="10"/>
    </row>
  </sheetData>
  <sheetProtection formatCells="0" formatColumns="0" formatRows="0" insertColumns="0" insertRows="0" insertHyperlinks="0" deleteColumns="0" deleteRows="0" sort="0" autoFilter="0" pivotTables="0"/>
  <mergeCells count="5">
    <mergeCell ref="B1:F1"/>
    <mergeCell ref="A3:A4"/>
    <mergeCell ref="B2:F2"/>
    <mergeCell ref="B3:C3"/>
    <mergeCell ref="D3:E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AS17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16" sqref="A16:AG22"/>
    </sheetView>
  </sheetViews>
  <sheetFormatPr defaultColWidth="8.85546875" defaultRowHeight="15.75" x14ac:dyDescent="0.25"/>
  <cols>
    <col min="1" max="1" width="61.42578125" style="1" customWidth="1"/>
    <col min="2" max="7" width="0" style="2" hidden="1" customWidth="1"/>
    <col min="8" max="16384" width="8.85546875" style="2"/>
  </cols>
  <sheetData>
    <row r="1" spans="1:45" ht="51.75" customHeight="1" x14ac:dyDescent="0.4">
      <c r="A1" s="88" t="s">
        <v>380</v>
      </c>
      <c r="B1" s="391"/>
      <c r="C1" s="391"/>
      <c r="D1" s="391"/>
      <c r="E1" s="391"/>
      <c r="F1" s="391"/>
      <c r="G1" s="391"/>
      <c r="H1" s="396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289"/>
      <c r="X1" s="289"/>
      <c r="Y1" s="289"/>
    </row>
    <row r="2" spans="1:45" ht="30" customHeight="1" x14ac:dyDescent="0.4">
      <c r="A2" s="87" t="s">
        <v>81</v>
      </c>
      <c r="B2" s="392" t="s">
        <v>310</v>
      </c>
      <c r="C2" s="393"/>
      <c r="D2" s="393"/>
      <c r="E2" s="393"/>
      <c r="F2" s="393"/>
      <c r="G2" s="394"/>
      <c r="H2" s="398" t="s">
        <v>190</v>
      </c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290"/>
      <c r="X2" s="290"/>
      <c r="Y2" s="290"/>
    </row>
    <row r="3" spans="1:45" s="4" customFormat="1" ht="19.5" customHeight="1" x14ac:dyDescent="0.25">
      <c r="A3" s="315" t="s">
        <v>83</v>
      </c>
      <c r="B3" s="395" t="s">
        <v>102</v>
      </c>
      <c r="C3" s="395"/>
      <c r="D3" s="395"/>
      <c r="E3" s="395"/>
      <c r="F3" s="395"/>
      <c r="G3" s="395"/>
      <c r="H3" s="390" t="s">
        <v>126</v>
      </c>
      <c r="I3" s="390"/>
      <c r="J3" s="390"/>
      <c r="K3" s="383" t="s">
        <v>127</v>
      </c>
      <c r="L3" s="384"/>
      <c r="M3" s="399"/>
      <c r="N3" s="383" t="s">
        <v>128</v>
      </c>
      <c r="O3" s="384"/>
      <c r="P3" s="384"/>
      <c r="Q3" s="388" t="s">
        <v>11</v>
      </c>
      <c r="R3" s="400"/>
      <c r="S3" s="389"/>
      <c r="T3" s="390" t="s">
        <v>371</v>
      </c>
      <c r="U3" s="390"/>
      <c r="V3" s="390"/>
      <c r="W3" s="390" t="s">
        <v>373</v>
      </c>
      <c r="X3" s="390"/>
      <c r="Y3" s="390"/>
    </row>
    <row r="4" spans="1:45" s="5" customFormat="1" ht="27.6" customHeight="1" x14ac:dyDescent="0.25">
      <c r="A4" s="53" t="s">
        <v>16</v>
      </c>
      <c r="B4" s="191" t="e">
        <f>#REF!+#REF!+#REF!+#REF!+#REF!+#REF!+#REF!+#REF!</f>
        <v>#REF!</v>
      </c>
      <c r="C4" s="191" t="e">
        <f>#REF!+#REF!+#REF!+#REF!+#REF!+#REF!+#REF!+#REF!</f>
        <v>#REF!</v>
      </c>
      <c r="D4" s="191" t="e">
        <f>#REF!+#REF!+#REF!+#REF!+#REF!+#REF!+#REF!+#REF!</f>
        <v>#REF!</v>
      </c>
      <c r="E4" s="191" t="e">
        <f>#REF!+#REF!+#REF!+#REF!+#REF!+#REF!+#REF!+#REF!</f>
        <v>#REF!</v>
      </c>
      <c r="F4" s="189" t="e">
        <f>B4+C4+D4</f>
        <v>#REF!</v>
      </c>
      <c r="G4" s="189" t="e">
        <f t="shared" ref="G4:G8" si="0">B4+C4+D4+E4</f>
        <v>#REF!</v>
      </c>
      <c r="H4" s="185"/>
      <c r="I4" s="258"/>
      <c r="J4" s="275">
        <f>SUM(H4:I4)</f>
        <v>0</v>
      </c>
      <c r="K4" s="185"/>
      <c r="L4" s="258"/>
      <c r="M4" s="275">
        <f t="shared" ref="M4:M8" si="1">SUM(K4:L4)</f>
        <v>0</v>
      </c>
      <c r="N4" s="185"/>
      <c r="O4" s="258"/>
      <c r="P4" s="275">
        <f t="shared" ref="P4:P8" si="2">SUM(N4:O4)</f>
        <v>0</v>
      </c>
      <c r="Q4" s="185"/>
      <c r="R4" s="258"/>
      <c r="S4" s="275">
        <f t="shared" ref="S4:S8" si="3">SUM(Q4:R4)</f>
        <v>0</v>
      </c>
      <c r="T4" s="276">
        <f>H4+K4+N4</f>
        <v>0</v>
      </c>
      <c r="U4" s="276">
        <f>I4+L4+O4</f>
        <v>0</v>
      </c>
      <c r="V4" s="280">
        <f>SUM(T4:U4)</f>
        <v>0</v>
      </c>
      <c r="W4" s="276">
        <f>H4+K4+N4+Q4</f>
        <v>0</v>
      </c>
      <c r="X4" s="276">
        <f>I4+L4+O4+R4</f>
        <v>0</v>
      </c>
      <c r="Y4" s="280">
        <f>SUM(W4:X4)</f>
        <v>0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s="5" customFormat="1" ht="27.6" customHeight="1" x14ac:dyDescent="0.25">
      <c r="A5" s="54" t="s">
        <v>17</v>
      </c>
      <c r="B5" s="191" t="e">
        <f>#REF!+#REF!+#REF!+#REF!+#REF!+#REF!+#REF!+#REF!</f>
        <v>#REF!</v>
      </c>
      <c r="C5" s="191" t="e">
        <f>#REF!+#REF!+#REF!+#REF!+#REF!+#REF!+#REF!+#REF!</f>
        <v>#REF!</v>
      </c>
      <c r="D5" s="191" t="e">
        <f>#REF!+#REF!+#REF!+#REF!+#REF!+#REF!+#REF!+#REF!</f>
        <v>#REF!</v>
      </c>
      <c r="E5" s="191" t="e">
        <f>#REF!+#REF!+#REF!+#REF!+#REF!+#REF!+#REF!+#REF!</f>
        <v>#REF!</v>
      </c>
      <c r="F5" s="189" t="e">
        <f>B5+C5+D5</f>
        <v>#REF!</v>
      </c>
      <c r="G5" s="189" t="e">
        <f t="shared" si="0"/>
        <v>#REF!</v>
      </c>
      <c r="H5" s="185"/>
      <c r="I5" s="258"/>
      <c r="J5" s="275">
        <f t="shared" ref="J5:J15" si="4">SUM(H5:I5)</f>
        <v>0</v>
      </c>
      <c r="K5" s="185"/>
      <c r="L5" s="258"/>
      <c r="M5" s="275">
        <f t="shared" si="1"/>
        <v>0</v>
      </c>
      <c r="N5" s="185"/>
      <c r="O5" s="258"/>
      <c r="P5" s="275">
        <f t="shared" si="2"/>
        <v>0</v>
      </c>
      <c r="Q5" s="185"/>
      <c r="R5" s="258"/>
      <c r="S5" s="275">
        <f t="shared" si="3"/>
        <v>0</v>
      </c>
      <c r="T5" s="276">
        <f t="shared" ref="T5:T8" si="5">H5+K5+N5</f>
        <v>0</v>
      </c>
      <c r="U5" s="276">
        <f t="shared" ref="U5:U8" si="6">I5+L5+O5</f>
        <v>0</v>
      </c>
      <c r="V5" s="280">
        <f t="shared" ref="V5:V15" si="7">SUM(T5:U5)</f>
        <v>0</v>
      </c>
      <c r="W5" s="276">
        <f t="shared" ref="W5:W8" si="8">H5+K5+N5+Q5</f>
        <v>0</v>
      </c>
      <c r="X5" s="276">
        <f t="shared" ref="X5:X8" si="9">I5+L5+O5+R5</f>
        <v>0</v>
      </c>
      <c r="Y5" s="280">
        <f t="shared" ref="Y5:Y6" si="10">SUM(W5:X5)</f>
        <v>0</v>
      </c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5" customFormat="1" ht="39" customHeight="1" x14ac:dyDescent="0.25">
      <c r="A6" s="54" t="s">
        <v>14</v>
      </c>
      <c r="B6" s="191" t="e">
        <f>#REF!+#REF!+#REF!+#REF!+#REF!+#REF!+#REF!+#REF!</f>
        <v>#REF!</v>
      </c>
      <c r="C6" s="191" t="e">
        <f>#REF!+#REF!+#REF!+#REF!+#REF!+#REF!+#REF!+#REF!</f>
        <v>#REF!</v>
      </c>
      <c r="D6" s="191" t="e">
        <f>#REF!+#REF!+#REF!+#REF!+#REF!+#REF!+#REF!+#REF!</f>
        <v>#REF!</v>
      </c>
      <c r="E6" s="191" t="e">
        <f>#REF!+#REF!+#REF!+#REF!+#REF!+#REF!+#REF!+#REF!</f>
        <v>#REF!</v>
      </c>
      <c r="F6" s="189" t="e">
        <f t="shared" ref="F6:F8" si="11">B6+C6+D6</f>
        <v>#REF!</v>
      </c>
      <c r="G6" s="189" t="e">
        <f t="shared" si="0"/>
        <v>#REF!</v>
      </c>
      <c r="H6" s="185"/>
      <c r="I6" s="258"/>
      <c r="J6" s="275">
        <f t="shared" si="4"/>
        <v>0</v>
      </c>
      <c r="K6" s="185"/>
      <c r="L6" s="258"/>
      <c r="M6" s="275">
        <f t="shared" si="1"/>
        <v>0</v>
      </c>
      <c r="N6" s="185"/>
      <c r="O6" s="258"/>
      <c r="P6" s="275">
        <f t="shared" si="2"/>
        <v>0</v>
      </c>
      <c r="Q6" s="185"/>
      <c r="R6" s="258"/>
      <c r="S6" s="275">
        <f t="shared" si="3"/>
        <v>0</v>
      </c>
      <c r="T6" s="276">
        <f t="shared" si="5"/>
        <v>0</v>
      </c>
      <c r="U6" s="276">
        <f t="shared" si="6"/>
        <v>0</v>
      </c>
      <c r="V6" s="280">
        <f t="shared" si="7"/>
        <v>0</v>
      </c>
      <c r="W6" s="276">
        <f t="shared" si="8"/>
        <v>0</v>
      </c>
      <c r="X6" s="276">
        <f t="shared" si="9"/>
        <v>0</v>
      </c>
      <c r="Y6" s="280">
        <f t="shared" si="10"/>
        <v>0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5" customFormat="1" ht="27.6" customHeight="1" x14ac:dyDescent="0.25">
      <c r="A7" s="54" t="s">
        <v>15</v>
      </c>
      <c r="B7" s="191" t="e">
        <f>#REF!+#REF!+#REF!+#REF!+#REF!+#REF!+#REF!+#REF!</f>
        <v>#REF!</v>
      </c>
      <c r="C7" s="191" t="e">
        <f>#REF!+#REF!+#REF!+#REF!+#REF!+#REF!+#REF!+#REF!</f>
        <v>#REF!</v>
      </c>
      <c r="D7" s="191" t="e">
        <f>#REF!+#REF!+#REF!+#REF!+#REF!+#REF!+#REF!+#REF!</f>
        <v>#REF!</v>
      </c>
      <c r="E7" s="191" t="e">
        <f>#REF!+#REF!+#REF!+#REF!+#REF!+#REF!+#REF!+#REF!</f>
        <v>#REF!</v>
      </c>
      <c r="F7" s="189" t="e">
        <f t="shared" si="11"/>
        <v>#REF!</v>
      </c>
      <c r="G7" s="189" t="e">
        <f t="shared" si="0"/>
        <v>#REF!</v>
      </c>
      <c r="H7" s="185"/>
      <c r="I7" s="258"/>
      <c r="J7" s="275">
        <f t="shared" si="4"/>
        <v>0</v>
      </c>
      <c r="K7" s="185"/>
      <c r="L7" s="258"/>
      <c r="M7" s="275">
        <f t="shared" si="1"/>
        <v>0</v>
      </c>
      <c r="N7" s="185"/>
      <c r="O7" s="258"/>
      <c r="P7" s="275">
        <f t="shared" si="2"/>
        <v>0</v>
      </c>
      <c r="Q7" s="185"/>
      <c r="R7" s="258"/>
      <c r="S7" s="275">
        <f t="shared" si="3"/>
        <v>0</v>
      </c>
      <c r="T7" s="276">
        <f t="shared" si="5"/>
        <v>0</v>
      </c>
      <c r="U7" s="276">
        <f t="shared" si="6"/>
        <v>0</v>
      </c>
      <c r="V7" s="280">
        <f>SUM(T7:U7)</f>
        <v>0</v>
      </c>
      <c r="W7" s="276">
        <f t="shared" si="8"/>
        <v>0</v>
      </c>
      <c r="X7" s="276">
        <f t="shared" si="9"/>
        <v>0</v>
      </c>
      <c r="Y7" s="280">
        <f>SUM(W7:X7)</f>
        <v>0</v>
      </c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5" customFormat="1" ht="27.6" customHeight="1" x14ac:dyDescent="0.25">
      <c r="A8" s="54" t="s">
        <v>82</v>
      </c>
      <c r="B8" s="191" t="e">
        <f>#REF!+#REF!+#REF!+#REF!+#REF!+#REF!+#REF!+#REF!</f>
        <v>#REF!</v>
      </c>
      <c r="C8" s="191" t="e">
        <f>#REF!+#REF!+#REF!+#REF!+#REF!+#REF!+#REF!+#REF!</f>
        <v>#REF!</v>
      </c>
      <c r="D8" s="191" t="e">
        <f>#REF!+#REF!+#REF!+#REF!+#REF!+#REF!+#REF!+#REF!</f>
        <v>#REF!</v>
      </c>
      <c r="E8" s="191" t="e">
        <f>#REF!+#REF!+#REF!+#REF!+#REF!+#REF!+#REF!+#REF!</f>
        <v>#REF!</v>
      </c>
      <c r="F8" s="189" t="e">
        <f t="shared" si="11"/>
        <v>#REF!</v>
      </c>
      <c r="G8" s="189" t="e">
        <f t="shared" si="0"/>
        <v>#REF!</v>
      </c>
      <c r="H8" s="185"/>
      <c r="I8" s="258"/>
      <c r="J8" s="275">
        <f t="shared" si="4"/>
        <v>0</v>
      </c>
      <c r="K8" s="185"/>
      <c r="L8" s="258"/>
      <c r="M8" s="275">
        <f t="shared" si="1"/>
        <v>0</v>
      </c>
      <c r="N8" s="185"/>
      <c r="O8" s="258"/>
      <c r="P8" s="275">
        <f t="shared" si="2"/>
        <v>0</v>
      </c>
      <c r="Q8" s="185"/>
      <c r="R8" s="258"/>
      <c r="S8" s="275">
        <f t="shared" si="3"/>
        <v>0</v>
      </c>
      <c r="T8" s="276">
        <f t="shared" si="5"/>
        <v>0</v>
      </c>
      <c r="U8" s="276">
        <f t="shared" si="6"/>
        <v>0</v>
      </c>
      <c r="V8" s="280">
        <f t="shared" si="7"/>
        <v>0</v>
      </c>
      <c r="W8" s="276">
        <f t="shared" si="8"/>
        <v>0</v>
      </c>
      <c r="X8" s="276">
        <f t="shared" si="9"/>
        <v>0</v>
      </c>
      <c r="Y8" s="280">
        <f t="shared" ref="Y8" si="12">SUM(W8:X8)</f>
        <v>0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s="5" customFormat="1" ht="31.5" customHeight="1" x14ac:dyDescent="0.25">
      <c r="A9" s="80" t="s">
        <v>381</v>
      </c>
      <c r="B9" s="85"/>
      <c r="C9" s="85"/>
      <c r="D9" s="85"/>
      <c r="E9" s="85"/>
      <c r="F9" s="199"/>
      <c r="G9" s="199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198"/>
      <c r="U9" s="198"/>
      <c r="V9" s="282"/>
      <c r="W9" s="198"/>
      <c r="X9" s="198"/>
      <c r="Y9" s="28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93" customFormat="1" ht="45.75" customHeight="1" x14ac:dyDescent="0.25">
      <c r="A10" s="53" t="s">
        <v>111</v>
      </c>
      <c r="B10" s="203" t="s">
        <v>27</v>
      </c>
      <c r="C10" s="203" t="s">
        <v>27</v>
      </c>
      <c r="D10" s="191" t="e">
        <f>#REF!+#REF!+#REF!+#REF!+#REF!+#REF!+#REF!+#REF!</f>
        <v>#REF!</v>
      </c>
      <c r="E10" s="191" t="e">
        <f>#REF!+#REF!+#REF!+#REF!+#REF!+#REF!+#REF!+#REF!</f>
        <v>#REF!</v>
      </c>
      <c r="F10" s="192" t="e">
        <f>D10</f>
        <v>#REF!</v>
      </c>
      <c r="G10" s="192" t="e">
        <f>E10+F10</f>
        <v>#REF!</v>
      </c>
      <c r="H10" s="182" t="s">
        <v>27</v>
      </c>
      <c r="I10" s="182" t="s">
        <v>27</v>
      </c>
      <c r="J10" s="275">
        <f t="shared" si="4"/>
        <v>0</v>
      </c>
      <c r="K10" s="182" t="s">
        <v>27</v>
      </c>
      <c r="L10" s="182" t="s">
        <v>27</v>
      </c>
      <c r="M10" s="275">
        <f t="shared" ref="M10" si="13">SUM(K10:L10)</f>
        <v>0</v>
      </c>
      <c r="N10" s="182"/>
      <c r="O10" s="274"/>
      <c r="P10" s="275">
        <f t="shared" ref="P10" si="14">SUM(N10:O10)</f>
        <v>0</v>
      </c>
      <c r="Q10" s="182"/>
      <c r="R10" s="274"/>
      <c r="S10" s="275">
        <f t="shared" ref="S10" si="15">SUM(Q10:R10)</f>
        <v>0</v>
      </c>
      <c r="T10" s="276">
        <f>N10+Q10</f>
        <v>0</v>
      </c>
      <c r="U10" s="281">
        <f>O10+R10</f>
        <v>0</v>
      </c>
      <c r="V10" s="280">
        <f t="shared" si="7"/>
        <v>0</v>
      </c>
      <c r="W10" s="276">
        <f>Q10+T10</f>
        <v>0</v>
      </c>
      <c r="X10" s="281">
        <f>R10+U10</f>
        <v>0</v>
      </c>
      <c r="Y10" s="280">
        <f t="shared" ref="Y10" si="16">SUM(W10:X10)</f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31.5" customHeight="1" x14ac:dyDescent="0.25">
      <c r="A11" s="88" t="s">
        <v>382</v>
      </c>
      <c r="B11" s="86"/>
      <c r="C11" s="86"/>
      <c r="D11" s="86"/>
      <c r="E11" s="86"/>
      <c r="F11" s="201"/>
      <c r="G11" s="201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00"/>
      <c r="U11" s="200"/>
      <c r="V11" s="283"/>
      <c r="W11" s="200"/>
      <c r="X11" s="200"/>
      <c r="Y11" s="283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27.6" customHeight="1" x14ac:dyDescent="0.25">
      <c r="A12" s="31" t="s">
        <v>145</v>
      </c>
      <c r="B12" s="191" t="e">
        <f>#REF!+#REF!+#REF!+#REF!+#REF!+#REF!+#REF!+#REF!</f>
        <v>#REF!</v>
      </c>
      <c r="C12" s="191" t="e">
        <f>#REF!+#REF!+#REF!+#REF!+#REF!+#REF!+#REF!+#REF!</f>
        <v>#REF!</v>
      </c>
      <c r="D12" s="191" t="e">
        <f>#REF!+#REF!+#REF!+#REF!+#REF!+#REF!+#REF!+#REF!</f>
        <v>#REF!</v>
      </c>
      <c r="E12" s="191" t="e">
        <f>#REF!+#REF!+#REF!+#REF!+#REF!+#REF!+#REF!+#REF!</f>
        <v>#REF!</v>
      </c>
      <c r="F12" s="192" t="e">
        <f t="shared" ref="F12:F15" si="17">B12+C12+D12</f>
        <v>#REF!</v>
      </c>
      <c r="G12" s="192" t="e">
        <f t="shared" ref="G12:G15" si="18">B12+C12+D12+E12</f>
        <v>#REF!</v>
      </c>
      <c r="H12" s="185"/>
      <c r="I12" s="258"/>
      <c r="J12" s="275">
        <f t="shared" si="4"/>
        <v>0</v>
      </c>
      <c r="K12" s="185"/>
      <c r="L12" s="258"/>
      <c r="M12" s="275">
        <f t="shared" ref="M12:M15" si="19">SUM(K12:L12)</f>
        <v>0</v>
      </c>
      <c r="N12" s="185"/>
      <c r="O12" s="258"/>
      <c r="P12" s="275">
        <f t="shared" ref="P12:P15" si="20">SUM(N12:O12)</f>
        <v>0</v>
      </c>
      <c r="Q12" s="185"/>
      <c r="R12" s="258"/>
      <c r="S12" s="275">
        <f t="shared" ref="S12:S15" si="21">SUM(Q12:R12)</f>
        <v>0</v>
      </c>
      <c r="T12" s="276">
        <f t="shared" ref="T12:T15" si="22">H12+K12+N12</f>
        <v>0</v>
      </c>
      <c r="U12" s="276">
        <f t="shared" ref="U12:U15" si="23">I12+L12+O12</f>
        <v>0</v>
      </c>
      <c r="V12" s="280">
        <f t="shared" si="7"/>
        <v>0</v>
      </c>
      <c r="W12" s="276">
        <f t="shared" ref="W12:W15" si="24">H12+K12+N12+Q12</f>
        <v>0</v>
      </c>
      <c r="X12" s="276">
        <f t="shared" ref="X12:X15" si="25">I12+L12+O12+R12</f>
        <v>0</v>
      </c>
      <c r="Y12" s="280">
        <f t="shared" ref="Y12:Y15" si="26">SUM(W12:X12)</f>
        <v>0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27.6" customHeight="1" x14ac:dyDescent="0.25">
      <c r="A13" s="31" t="s">
        <v>146</v>
      </c>
      <c r="B13" s="191" t="e">
        <f>#REF!+#REF!+#REF!+#REF!+#REF!+#REF!+#REF!+#REF!</f>
        <v>#REF!</v>
      </c>
      <c r="C13" s="191" t="e">
        <f>#REF!+#REF!+#REF!+#REF!+#REF!+#REF!+#REF!+#REF!</f>
        <v>#REF!</v>
      </c>
      <c r="D13" s="191" t="e">
        <f>#REF!+#REF!+#REF!+#REF!+#REF!+#REF!+#REF!+#REF!</f>
        <v>#REF!</v>
      </c>
      <c r="E13" s="191" t="e">
        <f>#REF!+#REF!+#REF!+#REF!+#REF!+#REF!+#REF!+#REF!</f>
        <v>#REF!</v>
      </c>
      <c r="F13" s="192" t="e">
        <f t="shared" si="17"/>
        <v>#REF!</v>
      </c>
      <c r="G13" s="192" t="e">
        <f t="shared" si="18"/>
        <v>#REF!</v>
      </c>
      <c r="H13" s="185"/>
      <c r="I13" s="258"/>
      <c r="J13" s="275">
        <f t="shared" si="4"/>
        <v>0</v>
      </c>
      <c r="K13" s="185"/>
      <c r="L13" s="258"/>
      <c r="M13" s="275">
        <f t="shared" si="19"/>
        <v>0</v>
      </c>
      <c r="N13" s="185"/>
      <c r="O13" s="258"/>
      <c r="P13" s="275">
        <f t="shared" si="20"/>
        <v>0</v>
      </c>
      <c r="Q13" s="185"/>
      <c r="R13" s="258"/>
      <c r="S13" s="275">
        <f t="shared" si="21"/>
        <v>0</v>
      </c>
      <c r="T13" s="276">
        <f t="shared" si="22"/>
        <v>0</v>
      </c>
      <c r="U13" s="276">
        <f t="shared" si="23"/>
        <v>0</v>
      </c>
      <c r="V13" s="280">
        <f t="shared" si="7"/>
        <v>0</v>
      </c>
      <c r="W13" s="276">
        <f t="shared" si="24"/>
        <v>0</v>
      </c>
      <c r="X13" s="276">
        <f t="shared" si="25"/>
        <v>0</v>
      </c>
      <c r="Y13" s="280">
        <f t="shared" si="26"/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27.6" customHeight="1" x14ac:dyDescent="0.25">
      <c r="A14" s="31" t="s">
        <v>147</v>
      </c>
      <c r="B14" s="191" t="e">
        <f>#REF!+#REF!+#REF!+#REF!+#REF!+#REF!+#REF!+#REF!</f>
        <v>#REF!</v>
      </c>
      <c r="C14" s="191" t="e">
        <f>#REF!+#REF!+#REF!+#REF!+#REF!+#REF!+#REF!+#REF!</f>
        <v>#REF!</v>
      </c>
      <c r="D14" s="191" t="e">
        <f>#REF!+#REF!+#REF!+#REF!+#REF!+#REF!+#REF!+#REF!</f>
        <v>#REF!</v>
      </c>
      <c r="E14" s="191" t="e">
        <f>#REF!+#REF!+#REF!+#REF!+#REF!+#REF!+#REF!+#REF!</f>
        <v>#REF!</v>
      </c>
      <c r="F14" s="192" t="e">
        <f t="shared" si="17"/>
        <v>#REF!</v>
      </c>
      <c r="G14" s="192" t="e">
        <f t="shared" si="18"/>
        <v>#REF!</v>
      </c>
      <c r="H14" s="185"/>
      <c r="I14" s="258"/>
      <c r="J14" s="275">
        <f t="shared" si="4"/>
        <v>0</v>
      </c>
      <c r="K14" s="185"/>
      <c r="L14" s="258"/>
      <c r="M14" s="275">
        <f t="shared" si="19"/>
        <v>0</v>
      </c>
      <c r="N14" s="185"/>
      <c r="O14" s="258"/>
      <c r="P14" s="275">
        <f t="shared" si="20"/>
        <v>0</v>
      </c>
      <c r="Q14" s="185"/>
      <c r="R14" s="258"/>
      <c r="S14" s="275">
        <f t="shared" si="21"/>
        <v>0</v>
      </c>
      <c r="T14" s="276">
        <f t="shared" si="22"/>
        <v>0</v>
      </c>
      <c r="U14" s="276">
        <f t="shared" si="23"/>
        <v>0</v>
      </c>
      <c r="V14" s="280">
        <f t="shared" si="7"/>
        <v>0</v>
      </c>
      <c r="W14" s="276">
        <f t="shared" si="24"/>
        <v>0</v>
      </c>
      <c r="X14" s="276">
        <f t="shared" si="25"/>
        <v>0</v>
      </c>
      <c r="Y14" s="280">
        <f t="shared" si="26"/>
        <v>0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27.6" customHeight="1" x14ac:dyDescent="0.25">
      <c r="A15" s="31" t="s">
        <v>148</v>
      </c>
      <c r="B15" s="191" t="e">
        <f>#REF!+#REF!+#REF!+#REF!+#REF!+#REF!+#REF!+#REF!</f>
        <v>#REF!</v>
      </c>
      <c r="C15" s="191" t="e">
        <f>#REF!+#REF!+#REF!+#REF!+#REF!+#REF!+#REF!+#REF!</f>
        <v>#REF!</v>
      </c>
      <c r="D15" s="191" t="e">
        <f>#REF!+#REF!+#REF!+#REF!+#REF!+#REF!+#REF!+#REF!</f>
        <v>#REF!</v>
      </c>
      <c r="E15" s="191" t="e">
        <f>#REF!+#REF!+#REF!+#REF!+#REF!+#REF!+#REF!+#REF!</f>
        <v>#REF!</v>
      </c>
      <c r="F15" s="192" t="e">
        <f t="shared" si="17"/>
        <v>#REF!</v>
      </c>
      <c r="G15" s="192" t="e">
        <f t="shared" si="18"/>
        <v>#REF!</v>
      </c>
      <c r="H15" s="185"/>
      <c r="I15" s="258"/>
      <c r="J15" s="275">
        <f t="shared" si="4"/>
        <v>0</v>
      </c>
      <c r="K15" s="185"/>
      <c r="L15" s="258"/>
      <c r="M15" s="275">
        <f t="shared" si="19"/>
        <v>0</v>
      </c>
      <c r="N15" s="185"/>
      <c r="O15" s="258"/>
      <c r="P15" s="275">
        <f t="shared" si="20"/>
        <v>0</v>
      </c>
      <c r="Q15" s="185"/>
      <c r="R15" s="258"/>
      <c r="S15" s="275">
        <f t="shared" si="21"/>
        <v>0</v>
      </c>
      <c r="T15" s="276">
        <f t="shared" si="22"/>
        <v>0</v>
      </c>
      <c r="U15" s="276">
        <f t="shared" si="23"/>
        <v>0</v>
      </c>
      <c r="V15" s="280">
        <f t="shared" si="7"/>
        <v>0</v>
      </c>
      <c r="W15" s="276">
        <f t="shared" si="24"/>
        <v>0</v>
      </c>
      <c r="X15" s="276">
        <f t="shared" si="25"/>
        <v>0</v>
      </c>
      <c r="Y15" s="280">
        <f t="shared" si="26"/>
        <v>0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s="68" customFormat="1" ht="18" customHeight="1" x14ac:dyDescent="0.25">
      <c r="A16" s="69"/>
    </row>
    <row r="17" ht="17.25" customHeight="1" x14ac:dyDescent="0.25"/>
  </sheetData>
  <sheetProtection formatCells="0" formatColumns="0" formatRows="0" insertColumns="0" insertRows="0" insertHyperlinks="0" deleteColumns="0" deleteRows="0" sort="0" autoFilter="0" pivotTables="0"/>
  <mergeCells count="11">
    <mergeCell ref="W3:Y3"/>
    <mergeCell ref="B1:G1"/>
    <mergeCell ref="B2:G2"/>
    <mergeCell ref="B3:G3"/>
    <mergeCell ref="H1:V1"/>
    <mergeCell ref="H2:V2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R24"/>
  <sheetViews>
    <sheetView workbookViewId="0">
      <selection activeCell="A15" sqref="A15"/>
    </sheetView>
  </sheetViews>
  <sheetFormatPr defaultColWidth="8.85546875" defaultRowHeight="15.75" x14ac:dyDescent="0.25"/>
  <cols>
    <col min="1" max="1" width="53" style="30" customWidth="1"/>
    <col min="2" max="2" width="65" style="55" customWidth="1"/>
    <col min="3" max="16384" width="8.85546875" style="30"/>
  </cols>
  <sheetData>
    <row r="1" spans="1:18" s="202" customFormat="1" x14ac:dyDescent="0.25">
      <c r="A1" s="401" t="s">
        <v>190</v>
      </c>
      <c r="B1" s="402"/>
    </row>
    <row r="2" spans="1:18" ht="46.5" customHeight="1" x14ac:dyDescent="0.25">
      <c r="A2" s="304" t="s">
        <v>140</v>
      </c>
      <c r="B2" s="304" t="s">
        <v>139</v>
      </c>
    </row>
    <row r="3" spans="1:18" s="90" customFormat="1" ht="36" customHeight="1" x14ac:dyDescent="0.25">
      <c r="A3" s="284"/>
      <c r="B3" s="287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90" customFormat="1" ht="36" customHeight="1" x14ac:dyDescent="0.25">
      <c r="A4" s="284"/>
      <c r="B4" s="28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36" customHeight="1" x14ac:dyDescent="0.25">
      <c r="A5" s="288"/>
      <c r="B5" s="286"/>
    </row>
    <row r="6" spans="1:18" ht="36" customHeight="1" x14ac:dyDescent="0.25">
      <c r="A6" s="288"/>
      <c r="B6" s="286"/>
    </row>
    <row r="7" spans="1:18" ht="36" customHeight="1" x14ac:dyDescent="0.25">
      <c r="A7" s="288"/>
      <c r="B7" s="286"/>
    </row>
    <row r="8" spans="1:18" ht="36" customHeight="1" x14ac:dyDescent="0.25">
      <c r="A8" s="288"/>
      <c r="B8" s="286"/>
    </row>
    <row r="9" spans="1:18" ht="36" customHeight="1" x14ac:dyDescent="0.25">
      <c r="A9" s="288"/>
      <c r="B9" s="286"/>
    </row>
    <row r="10" spans="1:18" ht="14.25" customHeight="1" x14ac:dyDescent="0.25"/>
    <row r="11" spans="1:18" ht="14.25" customHeight="1" x14ac:dyDescent="0.25"/>
    <row r="12" spans="1:18" ht="14.25" customHeight="1" x14ac:dyDescent="0.25"/>
    <row r="13" spans="1:18" ht="14.25" customHeight="1" x14ac:dyDescent="0.25"/>
    <row r="14" spans="1:18" ht="14.25" customHeight="1" x14ac:dyDescent="0.25"/>
    <row r="15" spans="1:18" ht="14.25" customHeight="1" x14ac:dyDescent="0.25"/>
    <row r="16" spans="1:1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24" customHeight="1" x14ac:dyDescent="0.25"/>
    <row r="24" ht="25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6"/>
  <sheetViews>
    <sheetView tabSelected="1" workbookViewId="0">
      <selection activeCell="J20" sqref="J20"/>
    </sheetView>
  </sheetViews>
  <sheetFormatPr defaultColWidth="9.140625" defaultRowHeight="15.75" x14ac:dyDescent="0.25"/>
  <cols>
    <col min="1" max="1" width="9.28515625" style="1" customWidth="1"/>
    <col min="2" max="2" width="8.140625" style="1" customWidth="1"/>
    <col min="3" max="3" width="7.42578125" style="1" customWidth="1"/>
    <col min="4" max="16384" width="9.140625" style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/>
      <c r="B4" s="6"/>
      <c r="C4" s="335" t="s">
        <v>119</v>
      </c>
      <c r="D4" s="335"/>
      <c r="E4" s="335"/>
      <c r="F4" s="335"/>
      <c r="G4" s="335"/>
      <c r="H4" s="6"/>
      <c r="I4" s="6"/>
      <c r="J4" s="6"/>
    </row>
    <row r="5" spans="1:10" x14ac:dyDescent="0.25">
      <c r="A5" s="6"/>
      <c r="B5" s="6"/>
      <c r="C5" s="335"/>
      <c r="D5" s="335"/>
      <c r="E5" s="335"/>
      <c r="F5" s="335"/>
      <c r="G5" s="335"/>
      <c r="H5" s="6"/>
      <c r="I5" s="6"/>
      <c r="J5" s="6"/>
    </row>
    <row r="6" spans="1:10" x14ac:dyDescent="0.25">
      <c r="A6" s="6"/>
      <c r="B6" s="6"/>
      <c r="C6" s="335"/>
      <c r="D6" s="335"/>
      <c r="E6" s="335"/>
      <c r="F6" s="335"/>
      <c r="G6" s="335"/>
      <c r="H6" s="6"/>
      <c r="I6" s="6"/>
      <c r="J6" s="6"/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42.75" customHeight="1" x14ac:dyDescent="0.25">
      <c r="A12" s="6"/>
      <c r="B12" s="341" t="s">
        <v>188</v>
      </c>
      <c r="C12" s="341"/>
      <c r="D12" s="341"/>
      <c r="E12" s="341"/>
      <c r="F12" s="341"/>
      <c r="G12" s="341"/>
      <c r="H12" s="341"/>
      <c r="I12" s="6"/>
      <c r="J12" s="6"/>
    </row>
    <row r="13" spans="1:10" ht="15" customHeight="1" x14ac:dyDescent="0.25">
      <c r="A13" s="6"/>
      <c r="B13" s="7"/>
      <c r="C13" s="8"/>
      <c r="D13" s="8" t="s">
        <v>114</v>
      </c>
      <c r="E13" s="9">
        <v>2025</v>
      </c>
      <c r="F13" s="7" t="s">
        <v>115</v>
      </c>
      <c r="G13" s="7"/>
      <c r="H13" s="7"/>
      <c r="I13" s="6"/>
      <c r="J13" s="6"/>
    </row>
    <row r="14" spans="1:10" ht="1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ht="1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73.5" customHeight="1" x14ac:dyDescent="0.25">
      <c r="A20" s="6"/>
      <c r="B20" s="342" t="s">
        <v>138</v>
      </c>
      <c r="C20" s="342"/>
      <c r="D20" s="343"/>
      <c r="E20" s="336"/>
      <c r="F20" s="337"/>
      <c r="G20" s="337"/>
      <c r="H20" s="338"/>
      <c r="I20" s="6"/>
      <c r="J20" s="6"/>
    </row>
    <row r="21" spans="1:10" x14ac:dyDescent="0.25">
      <c r="A21" s="6"/>
      <c r="B21" s="339" t="s">
        <v>116</v>
      </c>
      <c r="C21" s="339"/>
      <c r="D21" s="340"/>
      <c r="E21" s="331"/>
      <c r="F21" s="331"/>
      <c r="G21" s="331"/>
      <c r="H21" s="331"/>
      <c r="I21" s="6"/>
      <c r="J21" s="6"/>
    </row>
    <row r="22" spans="1:10" x14ac:dyDescent="0.25">
      <c r="A22" s="6"/>
      <c r="B22" s="339"/>
      <c r="C22" s="339"/>
      <c r="D22" s="340"/>
      <c r="E22" s="331"/>
      <c r="F22" s="331"/>
      <c r="G22" s="331"/>
      <c r="H22" s="331"/>
      <c r="I22" s="6"/>
      <c r="J22" s="6"/>
    </row>
    <row r="23" spans="1:10" x14ac:dyDescent="0.25">
      <c r="A23" s="6"/>
      <c r="B23" s="333" t="s">
        <v>118</v>
      </c>
      <c r="C23" s="333"/>
      <c r="D23" s="333"/>
      <c r="E23" s="331"/>
      <c r="F23" s="331"/>
      <c r="G23" s="331"/>
      <c r="H23" s="331"/>
      <c r="I23" s="6"/>
      <c r="J23" s="6"/>
    </row>
    <row r="24" spans="1:10" x14ac:dyDescent="0.25">
      <c r="A24" s="6"/>
      <c r="B24" s="334" t="s">
        <v>117</v>
      </c>
      <c r="C24" s="333"/>
      <c r="D24" s="333"/>
      <c r="E24" s="331"/>
      <c r="F24" s="331"/>
      <c r="G24" s="331"/>
      <c r="H24" s="331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6"/>
      <c r="B40" s="6"/>
      <c r="C40" s="6"/>
      <c r="D40" s="6" t="s">
        <v>120</v>
      </c>
      <c r="E40" s="332" t="s">
        <v>121</v>
      </c>
      <c r="F40" s="332"/>
      <c r="G40" s="6"/>
      <c r="H40" s="6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</sheetData>
  <mergeCells count="11">
    <mergeCell ref="C4:G6"/>
    <mergeCell ref="E20:H20"/>
    <mergeCell ref="B21:D22"/>
    <mergeCell ref="B12:H12"/>
    <mergeCell ref="B20:D20"/>
    <mergeCell ref="E23:H23"/>
    <mergeCell ref="E24:H24"/>
    <mergeCell ref="E40:F40"/>
    <mergeCell ref="E21:H22"/>
    <mergeCell ref="B23:D23"/>
    <mergeCell ref="B24:D2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27"/>
  <sheetViews>
    <sheetView zoomScale="95" zoomScaleNormal="9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defaultColWidth="8.85546875" defaultRowHeight="15.75" x14ac:dyDescent="0.25"/>
  <cols>
    <col min="1" max="1" width="61.5703125" style="47" customWidth="1"/>
    <col min="2" max="2" width="11.7109375" style="10" customWidth="1"/>
    <col min="3" max="16384" width="8.85546875" style="10"/>
  </cols>
  <sheetData>
    <row r="1" spans="1:2" ht="30.75" customHeight="1" x14ac:dyDescent="0.25">
      <c r="A1" s="233" t="s">
        <v>20</v>
      </c>
      <c r="B1" s="292"/>
    </row>
    <row r="2" spans="1:2" ht="38.25" customHeight="1" x14ac:dyDescent="0.25">
      <c r="A2" s="224" t="s">
        <v>84</v>
      </c>
      <c r="B2" s="291" t="s">
        <v>190</v>
      </c>
    </row>
    <row r="3" spans="1:2" s="11" customFormat="1" ht="24.75" customHeight="1" x14ac:dyDescent="0.25">
      <c r="A3" s="169" t="s">
        <v>83</v>
      </c>
      <c r="B3" s="177"/>
    </row>
    <row r="4" spans="1:2" s="12" customFormat="1" ht="30" customHeight="1" x14ac:dyDescent="0.25">
      <c r="A4" s="170" t="s">
        <v>166</v>
      </c>
      <c r="B4" s="95"/>
    </row>
    <row r="5" spans="1:2" s="12" customFormat="1" ht="30" customHeight="1" x14ac:dyDescent="0.25">
      <c r="A5" s="170" t="s">
        <v>66</v>
      </c>
      <c r="B5" s="95"/>
    </row>
    <row r="6" spans="1:2" ht="30" customHeight="1" x14ac:dyDescent="0.25">
      <c r="A6" s="171" t="s">
        <v>67</v>
      </c>
      <c r="B6" s="104" t="e">
        <f>B5/B4</f>
        <v>#DIV/0!</v>
      </c>
    </row>
    <row r="7" spans="1:2" ht="30" customHeight="1" x14ac:dyDescent="0.25">
      <c r="A7" s="170" t="s">
        <v>68</v>
      </c>
      <c r="B7" s="94"/>
    </row>
    <row r="8" spans="1:2" ht="30" customHeight="1" x14ac:dyDescent="0.25">
      <c r="A8" s="171" t="s">
        <v>1</v>
      </c>
      <c r="B8" s="104" t="e">
        <f>B7/B4</f>
        <v>#DIV/0!</v>
      </c>
    </row>
    <row r="9" spans="1:2" ht="28.5" customHeight="1" x14ac:dyDescent="0.25">
      <c r="A9" s="170" t="s">
        <v>86</v>
      </c>
      <c r="B9" s="95"/>
    </row>
    <row r="10" spans="1:2" ht="30" customHeight="1" x14ac:dyDescent="0.25">
      <c r="A10" s="171" t="s">
        <v>69</v>
      </c>
      <c r="B10" s="104" t="e">
        <f>B7/B9</f>
        <v>#DIV/0!</v>
      </c>
    </row>
    <row r="11" spans="1:2" ht="30" customHeight="1" x14ac:dyDescent="0.25">
      <c r="A11" s="170" t="s">
        <v>385</v>
      </c>
      <c r="B11" s="95"/>
    </row>
    <row r="12" spans="1:2" ht="30" customHeight="1" x14ac:dyDescent="0.25">
      <c r="A12" s="161" t="s">
        <v>388</v>
      </c>
      <c r="B12" s="265"/>
    </row>
    <row r="13" spans="1:2" ht="30" customHeight="1" x14ac:dyDescent="0.25">
      <c r="A13" s="171" t="s">
        <v>0</v>
      </c>
      <c r="B13" s="104" t="e">
        <f>B11/B7</f>
        <v>#DIV/0!</v>
      </c>
    </row>
    <row r="14" spans="1:2" ht="30" customHeight="1" x14ac:dyDescent="0.25">
      <c r="A14" s="170" t="s">
        <v>239</v>
      </c>
      <c r="B14" s="95"/>
    </row>
    <row r="15" spans="1:2" ht="30" customHeight="1" x14ac:dyDescent="0.25">
      <c r="A15" s="161" t="s">
        <v>233</v>
      </c>
      <c r="B15" s="95"/>
    </row>
    <row r="16" spans="1:2" ht="30" customHeight="1" x14ac:dyDescent="0.25">
      <c r="A16" s="171" t="s">
        <v>0</v>
      </c>
      <c r="B16" s="104" t="e">
        <f>B14/B7</f>
        <v>#DIV/0!</v>
      </c>
    </row>
    <row r="17" spans="1:2" ht="30" customHeight="1" x14ac:dyDescent="0.25">
      <c r="A17" s="172" t="s">
        <v>240</v>
      </c>
      <c r="B17" s="95"/>
    </row>
    <row r="18" spans="1:2" ht="30" customHeight="1" x14ac:dyDescent="0.25">
      <c r="A18" s="172" t="s">
        <v>234</v>
      </c>
      <c r="B18" s="95"/>
    </row>
    <row r="19" spans="1:2" s="59" customFormat="1" ht="30" customHeight="1" x14ac:dyDescent="0.25">
      <c r="A19" s="171" t="s">
        <v>0</v>
      </c>
      <c r="B19" s="183" t="e">
        <f>B17/B7</f>
        <v>#DIV/0!</v>
      </c>
    </row>
    <row r="20" spans="1:2" ht="30" customHeight="1" x14ac:dyDescent="0.25">
      <c r="A20" s="170" t="s">
        <v>241</v>
      </c>
      <c r="B20" s="216">
        <f>B17+B14+B11</f>
        <v>0</v>
      </c>
    </row>
    <row r="21" spans="1:2" ht="30" customHeight="1" x14ac:dyDescent="0.25">
      <c r="A21" s="171" t="s">
        <v>0</v>
      </c>
      <c r="B21" s="104" t="e">
        <f>B20/B7</f>
        <v>#DIV/0!</v>
      </c>
    </row>
    <row r="22" spans="1:2" ht="30" customHeight="1" x14ac:dyDescent="0.25">
      <c r="A22" s="170" t="s">
        <v>242</v>
      </c>
      <c r="B22" s="144">
        <f t="shared" ref="B22" si="0">SUM(B23:B25)</f>
        <v>0</v>
      </c>
    </row>
    <row r="23" spans="1:2" ht="30" customHeight="1" x14ac:dyDescent="0.25">
      <c r="A23" s="173" t="s">
        <v>235</v>
      </c>
      <c r="B23" s="95"/>
    </row>
    <row r="24" spans="1:2" ht="30" customHeight="1" x14ac:dyDescent="0.25">
      <c r="A24" s="173" t="s">
        <v>236</v>
      </c>
      <c r="B24" s="95"/>
    </row>
    <row r="25" spans="1:2" ht="30" customHeight="1" x14ac:dyDescent="0.25">
      <c r="A25" s="173" t="s">
        <v>237</v>
      </c>
      <c r="B25" s="95"/>
    </row>
    <row r="26" spans="1:2" ht="30" customHeight="1" x14ac:dyDescent="0.25">
      <c r="A26" s="171" t="s">
        <v>0</v>
      </c>
      <c r="B26" s="183" t="e">
        <f>B22/B7</f>
        <v>#DIV/0!</v>
      </c>
    </row>
    <row r="27" spans="1:2" ht="30" customHeight="1" x14ac:dyDescent="0.25">
      <c r="A27" s="174" t="s">
        <v>238</v>
      </c>
      <c r="B27" s="9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27"/>
  <sheetViews>
    <sheetView zoomScale="96" zoomScaleNormal="96" workbookViewId="0">
      <pane xSplit="1" ySplit="1" topLeftCell="B8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ColWidth="9.140625" defaultRowHeight="15.75" x14ac:dyDescent="0.25"/>
  <cols>
    <col min="1" max="1" width="64.85546875" style="207" customWidth="1"/>
    <col min="2" max="2" width="11.7109375" style="10" customWidth="1"/>
    <col min="3" max="16384" width="9.140625" style="13"/>
  </cols>
  <sheetData>
    <row r="1" spans="1:2" ht="52.5" customHeight="1" x14ac:dyDescent="0.25">
      <c r="A1" s="211" t="s">
        <v>2</v>
      </c>
      <c r="B1" s="291" t="s">
        <v>190</v>
      </c>
    </row>
    <row r="2" spans="1:2" ht="27" customHeight="1" x14ac:dyDescent="0.25">
      <c r="A2" s="278" t="s">
        <v>168</v>
      </c>
      <c r="B2" s="177"/>
    </row>
    <row r="3" spans="1:2" ht="50.25" customHeight="1" x14ac:dyDescent="0.25">
      <c r="A3" s="54" t="s">
        <v>160</v>
      </c>
      <c r="B3" s="95"/>
    </row>
    <row r="4" spans="1:2" s="214" customFormat="1" ht="50.25" customHeight="1" x14ac:dyDescent="0.25">
      <c r="A4" s="213" t="s">
        <v>161</v>
      </c>
      <c r="B4" s="95"/>
    </row>
    <row r="5" spans="1:2" ht="40.5" customHeight="1" x14ac:dyDescent="0.25">
      <c r="A5" s="106" t="s">
        <v>136</v>
      </c>
      <c r="B5" s="162" t="e">
        <f t="shared" ref="B5" si="0">B4/B3</f>
        <v>#DIV/0!</v>
      </c>
    </row>
    <row r="6" spans="1:2" ht="37.5" customHeight="1" x14ac:dyDescent="0.25">
      <c r="A6" s="16" t="s">
        <v>151</v>
      </c>
      <c r="B6" s="180"/>
    </row>
    <row r="7" spans="1:2" ht="54.75" customHeight="1" x14ac:dyDescent="0.25">
      <c r="A7" s="212" t="s">
        <v>70</v>
      </c>
      <c r="B7" s="180"/>
    </row>
    <row r="8" spans="1:2" ht="33" customHeight="1" x14ac:dyDescent="0.25">
      <c r="A8" s="212" t="s">
        <v>165</v>
      </c>
      <c r="B8" s="180"/>
    </row>
    <row r="9" spans="1:2" ht="30" customHeight="1" x14ac:dyDescent="0.25">
      <c r="A9" s="212" t="s">
        <v>311</v>
      </c>
      <c r="B9" s="180"/>
    </row>
    <row r="10" spans="1:2" ht="46.5" customHeight="1" x14ac:dyDescent="0.25">
      <c r="A10" s="212" t="s">
        <v>71</v>
      </c>
      <c r="B10" s="186"/>
    </row>
    <row r="11" spans="1:2" ht="54.75" customHeight="1" x14ac:dyDescent="0.25">
      <c r="A11" s="54" t="s">
        <v>162</v>
      </c>
      <c r="B11" s="180"/>
    </row>
    <row r="12" spans="1:2" s="214" customFormat="1" ht="54.75" customHeight="1" x14ac:dyDescent="0.25">
      <c r="A12" s="215" t="s">
        <v>163</v>
      </c>
      <c r="B12" s="185"/>
    </row>
    <row r="13" spans="1:2" ht="34.5" customHeight="1" x14ac:dyDescent="0.25">
      <c r="A13" s="54" t="s">
        <v>137</v>
      </c>
      <c r="B13" s="183" t="e">
        <f t="shared" ref="B13" si="1">B12/B11</f>
        <v>#DIV/0!</v>
      </c>
    </row>
    <row r="14" spans="1:2" ht="38.25" customHeight="1" x14ac:dyDescent="0.25">
      <c r="A14" s="16" t="s">
        <v>164</v>
      </c>
      <c r="B14" s="95"/>
    </row>
    <row r="15" spans="1:2" ht="54.75" customHeight="1" x14ac:dyDescent="0.25">
      <c r="A15" s="36" t="s">
        <v>159</v>
      </c>
      <c r="B15" s="95"/>
    </row>
    <row r="16" spans="1:2" ht="36" customHeight="1" x14ac:dyDescent="0.25">
      <c r="A16" s="234"/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4" sqref="M14"/>
    </sheetView>
  </sheetViews>
  <sheetFormatPr defaultColWidth="8.85546875" defaultRowHeight="15.75" x14ac:dyDescent="0.25"/>
  <cols>
    <col min="1" max="1" width="61.28515625" style="15" customWidth="1"/>
    <col min="2" max="16384" width="8.85546875" style="13"/>
  </cols>
  <sheetData>
    <row r="1" spans="1:9" ht="91.5" customHeight="1" x14ac:dyDescent="0.4">
      <c r="A1" s="25" t="s">
        <v>386</v>
      </c>
      <c r="B1" s="324"/>
      <c r="C1" s="324"/>
      <c r="D1" s="324"/>
      <c r="E1" s="344"/>
      <c r="F1" s="324"/>
      <c r="G1" s="324"/>
      <c r="H1" s="324"/>
      <c r="I1" s="345"/>
    </row>
    <row r="2" spans="1:9" s="17" customFormat="1" ht="45.75" customHeight="1" x14ac:dyDescent="0.25">
      <c r="A2" s="77" t="s">
        <v>387</v>
      </c>
      <c r="B2" s="325" t="s">
        <v>190</v>
      </c>
      <c r="C2" s="326"/>
      <c r="D2" s="326"/>
      <c r="E2" s="346"/>
      <c r="F2" s="326"/>
      <c r="G2" s="326"/>
      <c r="H2" s="326"/>
      <c r="I2" s="326"/>
    </row>
    <row r="3" spans="1:9" ht="20.25" customHeight="1" x14ac:dyDescent="0.25">
      <c r="A3" s="74" t="s">
        <v>83</v>
      </c>
      <c r="B3" s="293" t="s">
        <v>152</v>
      </c>
      <c r="C3" s="294" t="s">
        <v>153</v>
      </c>
      <c r="D3" s="294" t="s">
        <v>167</v>
      </c>
      <c r="E3" s="294" t="s">
        <v>384</v>
      </c>
      <c r="F3" s="293" t="s">
        <v>154</v>
      </c>
      <c r="G3" s="293" t="s">
        <v>155</v>
      </c>
      <c r="H3" s="293" t="s">
        <v>156</v>
      </c>
      <c r="I3" s="293" t="s">
        <v>191</v>
      </c>
    </row>
    <row r="4" spans="1:9" ht="36" customHeight="1" x14ac:dyDescent="0.25">
      <c r="A4" s="22" t="s">
        <v>243</v>
      </c>
      <c r="B4" s="225"/>
      <c r="C4" s="225"/>
      <c r="D4" s="225"/>
      <c r="E4" s="318"/>
      <c r="F4" s="225"/>
      <c r="G4" s="225"/>
      <c r="H4" s="225"/>
      <c r="I4" s="311">
        <f>SUM(B4:H4)</f>
        <v>0</v>
      </c>
    </row>
    <row r="5" spans="1:9" ht="36" customHeight="1" x14ac:dyDescent="0.25">
      <c r="A5" s="23" t="s">
        <v>244</v>
      </c>
      <c r="B5" s="225"/>
      <c r="C5" s="225"/>
      <c r="D5" s="225"/>
      <c r="E5" s="318"/>
      <c r="F5" s="225"/>
      <c r="G5" s="225"/>
      <c r="H5" s="225"/>
      <c r="I5" s="311">
        <f>SUM(B5:H5)</f>
        <v>0</v>
      </c>
    </row>
    <row r="6" spans="1:9" s="19" customFormat="1" ht="36" customHeight="1" x14ac:dyDescent="0.25">
      <c r="A6" s="123" t="s">
        <v>25</v>
      </c>
      <c r="B6" s="226" t="e">
        <f>B5/B4</f>
        <v>#DIV/0!</v>
      </c>
      <c r="C6" s="226" t="e">
        <f t="shared" ref="C6" si="0">C5/C4</f>
        <v>#DIV/0!</v>
      </c>
      <c r="D6" s="226" t="e">
        <f t="shared" ref="D6:F6" si="1">D5/D4</f>
        <v>#DIV/0!</v>
      </c>
      <c r="E6" s="226" t="e">
        <f t="shared" si="1"/>
        <v>#DIV/0!</v>
      </c>
      <c r="F6" s="226" t="e">
        <f t="shared" si="1"/>
        <v>#DIV/0!</v>
      </c>
      <c r="G6" s="226" t="e">
        <f t="shared" ref="G6" si="2">G5/G4</f>
        <v>#DIV/0!</v>
      </c>
      <c r="H6" s="226" t="e">
        <f t="shared" ref="H6" si="3">H5/H4</f>
        <v>#DIV/0!</v>
      </c>
      <c r="I6" s="226" t="e">
        <f t="shared" ref="I6" si="4">I5/I4</f>
        <v>#DIV/0!</v>
      </c>
    </row>
    <row r="7" spans="1:9" ht="36" customHeight="1" x14ac:dyDescent="0.25">
      <c r="A7" s="60" t="s">
        <v>250</v>
      </c>
      <c r="B7" s="225"/>
      <c r="C7" s="225"/>
      <c r="D7" s="225"/>
      <c r="E7" s="318"/>
      <c r="F7" s="225"/>
      <c r="G7" s="225"/>
      <c r="H7" s="225"/>
      <c r="I7" s="311">
        <f>SUM(B7:H7)</f>
        <v>0</v>
      </c>
    </row>
    <row r="8" spans="1:9" ht="45.75" customHeight="1" x14ac:dyDescent="0.25">
      <c r="A8" s="60" t="s">
        <v>251</v>
      </c>
      <c r="B8" s="227" t="e">
        <f>B7/B5</f>
        <v>#DIV/0!</v>
      </c>
      <c r="C8" s="227" t="e">
        <f t="shared" ref="C8" si="5">C7/C5</f>
        <v>#DIV/0!</v>
      </c>
      <c r="D8" s="227" t="e">
        <f t="shared" ref="D8:F8" si="6">D7/D5</f>
        <v>#DIV/0!</v>
      </c>
      <c r="E8" s="227" t="e">
        <f t="shared" si="6"/>
        <v>#DIV/0!</v>
      </c>
      <c r="F8" s="227" t="e">
        <f t="shared" si="6"/>
        <v>#DIV/0!</v>
      </c>
      <c r="G8" s="227" t="e">
        <f t="shared" ref="G8" si="7">G7/G5</f>
        <v>#DIV/0!</v>
      </c>
      <c r="H8" s="227" t="e">
        <f t="shared" ref="H8" si="8">H7/H5</f>
        <v>#DIV/0!</v>
      </c>
      <c r="I8" s="227" t="e">
        <f t="shared" ref="I8" si="9">I7/I5</f>
        <v>#DIV/0!</v>
      </c>
    </row>
    <row r="9" spans="1:9" ht="32.25" customHeight="1" x14ac:dyDescent="0.25">
      <c r="A9" s="24" t="s">
        <v>245</v>
      </c>
      <c r="B9" s="225"/>
      <c r="C9" s="225"/>
      <c r="D9" s="225"/>
      <c r="E9" s="318"/>
      <c r="F9" s="225"/>
      <c r="G9" s="225"/>
      <c r="H9" s="225"/>
      <c r="I9" s="311">
        <f t="shared" ref="I9:I13" si="10">SUM(B9:H9)</f>
        <v>0</v>
      </c>
    </row>
    <row r="10" spans="1:9" ht="27.75" customHeight="1" x14ac:dyDescent="0.25">
      <c r="A10" s="24" t="s">
        <v>246</v>
      </c>
      <c r="B10" s="225"/>
      <c r="C10" s="225"/>
      <c r="D10" s="225"/>
      <c r="E10" s="318"/>
      <c r="F10" s="225"/>
      <c r="G10" s="225"/>
      <c r="H10" s="225"/>
      <c r="I10" s="311">
        <f t="shared" si="10"/>
        <v>0</v>
      </c>
    </row>
    <row r="11" spans="1:9" ht="29.25" customHeight="1" x14ac:dyDescent="0.25">
      <c r="A11" s="24" t="s">
        <v>247</v>
      </c>
      <c r="B11" s="225"/>
      <c r="C11" s="225"/>
      <c r="D11" s="225"/>
      <c r="E11" s="318"/>
      <c r="F11" s="225"/>
      <c r="G11" s="225"/>
      <c r="H11" s="225"/>
      <c r="I11" s="311">
        <f t="shared" si="10"/>
        <v>0</v>
      </c>
    </row>
    <row r="12" spans="1:9" ht="34.5" customHeight="1" x14ac:dyDescent="0.25">
      <c r="A12" s="24" t="s">
        <v>248</v>
      </c>
      <c r="B12" s="225"/>
      <c r="C12" s="225"/>
      <c r="D12" s="225"/>
      <c r="E12" s="318"/>
      <c r="F12" s="225"/>
      <c r="G12" s="225"/>
      <c r="H12" s="225"/>
      <c r="I12" s="311">
        <f t="shared" si="10"/>
        <v>0</v>
      </c>
    </row>
    <row r="13" spans="1:9" s="21" customFormat="1" ht="31.5" customHeight="1" x14ac:dyDescent="0.25">
      <c r="A13" s="24" t="s">
        <v>249</v>
      </c>
      <c r="B13" s="225"/>
      <c r="C13" s="225"/>
      <c r="D13" s="225"/>
      <c r="E13" s="318"/>
      <c r="F13" s="225"/>
      <c r="G13" s="225"/>
      <c r="H13" s="225"/>
      <c r="I13" s="311">
        <f t="shared" si="10"/>
        <v>0</v>
      </c>
    </row>
    <row r="14" spans="1:9" s="57" customFormat="1" ht="22.5" customHeight="1" x14ac:dyDescent="0.25"/>
    <row r="15" spans="1:9" s="57" customFormat="1" ht="22.5" customHeight="1" x14ac:dyDescent="0.25">
      <c r="A15" s="56"/>
    </row>
    <row r="16" spans="1:9" s="57" customFormat="1" ht="22.5" customHeight="1" x14ac:dyDescent="0.25">
      <c r="A16" s="58"/>
    </row>
  </sheetData>
  <sheetProtection formatCells="0" formatColumns="0" formatRows="0" insertColumns="0" insertRows="0" insertHyperlinks="0" deleteColumns="0" deleteRows="0" sort="0" autoFilter="0" pivotTables="0"/>
  <mergeCells count="2">
    <mergeCell ref="B1:I1"/>
    <mergeCell ref="B2:I2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zoomScale="86" zoomScaleNormal="86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ColWidth="8.85546875" defaultRowHeight="15.75" x14ac:dyDescent="0.25"/>
  <cols>
    <col min="1" max="1" width="60" style="128" customWidth="1"/>
    <col min="2" max="2" width="13.140625" style="13" customWidth="1"/>
    <col min="3" max="5" width="8.85546875" style="13"/>
    <col min="6" max="6" width="7.28515625" style="13" customWidth="1"/>
    <col min="7" max="10" width="8.85546875" style="13"/>
    <col min="11" max="11" width="10" style="13" customWidth="1"/>
    <col min="12" max="12" width="7.85546875" style="13" customWidth="1"/>
    <col min="13" max="17" width="8.85546875" style="61"/>
    <col min="18" max="16384" width="8.85546875" style="13"/>
  </cols>
  <sheetData>
    <row r="1" spans="1:36" ht="54" customHeight="1" x14ac:dyDescent="0.35">
      <c r="A1" s="81" t="s">
        <v>263</v>
      </c>
      <c r="B1" s="353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13"/>
      <c r="N1" s="13"/>
      <c r="O1" s="13"/>
      <c r="P1" s="13"/>
      <c r="Q1" s="13"/>
    </row>
    <row r="2" spans="1:36" ht="33.75" customHeight="1" x14ac:dyDescent="0.25">
      <c r="A2" s="256" t="s">
        <v>257</v>
      </c>
      <c r="B2" s="350" t="s">
        <v>190</v>
      </c>
      <c r="C2" s="326"/>
      <c r="D2" s="326"/>
      <c r="E2" s="346"/>
      <c r="F2" s="326"/>
      <c r="G2" s="326"/>
      <c r="H2" s="326"/>
      <c r="I2" s="326"/>
      <c r="J2" s="326"/>
      <c r="K2" s="326"/>
      <c r="L2" s="327"/>
      <c r="M2" s="13"/>
      <c r="N2" s="13"/>
      <c r="O2" s="13"/>
      <c r="P2" s="13"/>
      <c r="Q2" s="13"/>
    </row>
    <row r="3" spans="1:36" s="232" customFormat="1" ht="25.5" customHeight="1" x14ac:dyDescent="0.25">
      <c r="A3" s="355" t="s">
        <v>158</v>
      </c>
      <c r="B3" s="295" t="s">
        <v>152</v>
      </c>
      <c r="C3" s="295" t="s">
        <v>153</v>
      </c>
      <c r="D3" s="295" t="s">
        <v>167</v>
      </c>
      <c r="E3" s="295" t="s">
        <v>384</v>
      </c>
      <c r="F3" s="295" t="s">
        <v>154</v>
      </c>
      <c r="G3" s="312" t="s">
        <v>155</v>
      </c>
      <c r="H3" s="312" t="s">
        <v>156</v>
      </c>
      <c r="I3" s="295" t="s">
        <v>157</v>
      </c>
      <c r="J3" s="347" t="s">
        <v>273</v>
      </c>
      <c r="K3" s="348"/>
      <c r="L3" s="349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23.25" customHeight="1" x14ac:dyDescent="0.25">
      <c r="A4" s="356"/>
      <c r="B4" s="351" t="s">
        <v>271</v>
      </c>
      <c r="C4" s="357"/>
      <c r="D4" s="357"/>
      <c r="E4" s="357"/>
      <c r="F4" s="357"/>
      <c r="G4" s="357"/>
      <c r="H4" s="357"/>
      <c r="I4" s="352"/>
      <c r="J4" s="313" t="s">
        <v>157</v>
      </c>
      <c r="K4" s="351" t="s">
        <v>383</v>
      </c>
      <c r="L4" s="352"/>
      <c r="M4" s="13"/>
      <c r="N4" s="13"/>
      <c r="O4" s="13"/>
      <c r="P4" s="13"/>
      <c r="Q4" s="13"/>
    </row>
    <row r="5" spans="1:36" ht="29.25" customHeight="1" x14ac:dyDescent="0.25">
      <c r="A5" s="228" t="s">
        <v>260</v>
      </c>
      <c r="B5" s="229"/>
      <c r="C5" s="229"/>
      <c r="D5" s="230" t="s">
        <v>27</v>
      </c>
      <c r="E5" s="230" t="s">
        <v>27</v>
      </c>
      <c r="F5" s="230" t="s">
        <v>27</v>
      </c>
      <c r="G5" s="230" t="s">
        <v>27</v>
      </c>
      <c r="H5" s="230" t="s">
        <v>27</v>
      </c>
      <c r="I5" s="314">
        <f>B5+C5</f>
        <v>0</v>
      </c>
      <c r="J5" s="231"/>
      <c r="K5" s="231"/>
      <c r="L5" s="237">
        <f>SUM(K5:K5)</f>
        <v>0</v>
      </c>
      <c r="M5" s="13"/>
      <c r="N5" s="13"/>
      <c r="O5" s="13"/>
      <c r="P5" s="13"/>
      <c r="Q5" s="13"/>
    </row>
    <row r="6" spans="1:36" ht="29.25" customHeight="1" x14ac:dyDescent="0.25">
      <c r="A6" s="149" t="s">
        <v>229</v>
      </c>
      <c r="B6" s="136"/>
      <c r="C6" s="185"/>
      <c r="D6" s="137" t="s">
        <v>27</v>
      </c>
      <c r="E6" s="137" t="s">
        <v>27</v>
      </c>
      <c r="F6" s="137" t="s">
        <v>27</v>
      </c>
      <c r="G6" s="137" t="s">
        <v>27</v>
      </c>
      <c r="H6" s="137" t="s">
        <v>27</v>
      </c>
      <c r="I6" s="314">
        <f>B6+C6</f>
        <v>0</v>
      </c>
      <c r="J6" s="178"/>
      <c r="K6" s="178"/>
      <c r="L6" s="237">
        <f>SUM(K6:K6)</f>
        <v>0</v>
      </c>
      <c r="M6" s="13"/>
      <c r="N6" s="13"/>
      <c r="O6" s="13"/>
      <c r="P6" s="13"/>
      <c r="Q6" s="13"/>
    </row>
    <row r="7" spans="1:36" ht="29.25" customHeight="1" x14ac:dyDescent="0.25">
      <c r="A7" s="149" t="s">
        <v>272</v>
      </c>
      <c r="B7" s="76" t="s">
        <v>27</v>
      </c>
      <c r="C7" s="181" t="s">
        <v>27</v>
      </c>
      <c r="D7" s="76" t="s">
        <v>27</v>
      </c>
      <c r="E7" s="181" t="s">
        <v>27</v>
      </c>
      <c r="F7" s="136"/>
      <c r="G7" s="136"/>
      <c r="H7" s="136"/>
      <c r="I7" s="192">
        <f>F7+G7+H7</f>
        <v>0</v>
      </c>
      <c r="J7" s="178"/>
      <c r="K7" s="178"/>
      <c r="L7" s="237">
        <f>SUM(K7:K7)</f>
        <v>0</v>
      </c>
      <c r="M7" s="13"/>
      <c r="N7" s="13"/>
      <c r="O7" s="13"/>
      <c r="P7" s="13"/>
      <c r="Q7" s="13"/>
    </row>
    <row r="8" spans="1:36" ht="22.5" customHeight="1" x14ac:dyDescent="0.25">
      <c r="A8" s="153" t="s">
        <v>261</v>
      </c>
      <c r="B8" s="99" t="s">
        <v>27</v>
      </c>
      <c r="C8" s="182" t="s">
        <v>27</v>
      </c>
      <c r="D8" s="255">
        <f t="shared" ref="D8" si="0">SUM(D9:D10)</f>
        <v>0</v>
      </c>
      <c r="E8" s="316"/>
      <c r="F8" s="255">
        <f t="shared" ref="F8" si="1">SUM(F9:F10)</f>
        <v>0</v>
      </c>
      <c r="G8" s="255">
        <f t="shared" ref="G8" si="2">SUM(G9:G10)</f>
        <v>0</v>
      </c>
      <c r="H8" s="255">
        <f t="shared" ref="H8" si="3">SUM(H9:H10)</f>
        <v>0</v>
      </c>
      <c r="I8" s="255">
        <f t="shared" ref="I8" si="4">SUM(I9:I10)</f>
        <v>0</v>
      </c>
      <c r="J8" s="255">
        <f t="shared" ref="J8:L8" si="5">SUM(J9:J10)</f>
        <v>0</v>
      </c>
      <c r="K8" s="255">
        <f t="shared" si="5"/>
        <v>0</v>
      </c>
      <c r="L8" s="255">
        <f t="shared" si="5"/>
        <v>0</v>
      </c>
      <c r="M8" s="13"/>
      <c r="N8" s="13"/>
      <c r="O8" s="13"/>
      <c r="P8" s="13"/>
      <c r="Q8" s="13"/>
    </row>
    <row r="9" spans="1:36" ht="22.5" customHeight="1" x14ac:dyDescent="0.25">
      <c r="A9" s="153" t="s">
        <v>252</v>
      </c>
      <c r="B9" s="99" t="s">
        <v>27</v>
      </c>
      <c r="C9" s="182" t="s">
        <v>27</v>
      </c>
      <c r="D9" s="136"/>
      <c r="E9" s="258"/>
      <c r="F9" s="136"/>
      <c r="G9" s="136"/>
      <c r="H9" s="136"/>
      <c r="I9" s="192">
        <f>D9+F9+G9+H9</f>
        <v>0</v>
      </c>
      <c r="J9" s="178"/>
      <c r="K9" s="178"/>
      <c r="L9" s="237">
        <f t="shared" ref="L9:L32" si="6">SUM(K9:K9)</f>
        <v>0</v>
      </c>
      <c r="M9" s="13"/>
      <c r="N9" s="13"/>
      <c r="O9" s="13"/>
      <c r="P9" s="13"/>
      <c r="Q9" s="13"/>
    </row>
    <row r="10" spans="1:36" ht="22.5" customHeight="1" x14ac:dyDescent="0.25">
      <c r="A10" s="153" t="s">
        <v>253</v>
      </c>
      <c r="B10" s="99" t="s">
        <v>27</v>
      </c>
      <c r="C10" s="182" t="s">
        <v>27</v>
      </c>
      <c r="D10" s="185"/>
      <c r="E10" s="258"/>
      <c r="F10" s="185"/>
      <c r="G10" s="185"/>
      <c r="H10" s="185"/>
      <c r="I10" s="192">
        <f>D10+F10+G10+H10</f>
        <v>0</v>
      </c>
      <c r="J10" s="178"/>
      <c r="K10" s="178"/>
      <c r="L10" s="237">
        <f t="shared" si="6"/>
        <v>0</v>
      </c>
      <c r="M10" s="13"/>
      <c r="N10" s="13"/>
      <c r="O10" s="13"/>
      <c r="P10" s="13"/>
      <c r="Q10" s="13"/>
    </row>
    <row r="11" spans="1:36" ht="22.5" customHeight="1" x14ac:dyDescent="0.25">
      <c r="A11" s="154" t="s">
        <v>315</v>
      </c>
      <c r="B11" s="99" t="s">
        <v>27</v>
      </c>
      <c r="C11" s="182" t="s">
        <v>27</v>
      </c>
      <c r="D11" s="185"/>
      <c r="E11" s="258"/>
      <c r="F11" s="185"/>
      <c r="G11" s="185"/>
      <c r="H11" s="185"/>
      <c r="I11" s="192">
        <f>D11+F11+G11+H11</f>
        <v>0</v>
      </c>
      <c r="J11" s="178"/>
      <c r="K11" s="178"/>
      <c r="L11" s="237">
        <f t="shared" si="6"/>
        <v>0</v>
      </c>
      <c r="M11" s="13"/>
      <c r="N11" s="13"/>
      <c r="O11" s="13"/>
      <c r="P11" s="13"/>
      <c r="Q11" s="13"/>
    </row>
    <row r="12" spans="1:36" ht="22.5" customHeight="1" x14ac:dyDescent="0.25">
      <c r="A12" s="154" t="s">
        <v>316</v>
      </c>
      <c r="B12" s="99" t="s">
        <v>27</v>
      </c>
      <c r="C12" s="182" t="s">
        <v>27</v>
      </c>
      <c r="D12" s="185"/>
      <c r="E12" s="258"/>
      <c r="F12" s="185"/>
      <c r="G12" s="185"/>
      <c r="H12" s="185"/>
      <c r="I12" s="192">
        <f>D12+F12+G12+H12</f>
        <v>0</v>
      </c>
      <c r="J12" s="178"/>
      <c r="K12" s="178"/>
      <c r="L12" s="237">
        <f t="shared" si="6"/>
        <v>0</v>
      </c>
      <c r="M12" s="13"/>
      <c r="N12" s="13"/>
      <c r="O12" s="13"/>
      <c r="P12" s="13"/>
      <c r="Q12" s="13"/>
    </row>
    <row r="13" spans="1:36" ht="22.5" customHeight="1" x14ac:dyDescent="0.25">
      <c r="A13" s="149" t="s">
        <v>322</v>
      </c>
      <c r="B13" s="136"/>
      <c r="C13" s="185"/>
      <c r="D13" s="185"/>
      <c r="E13" s="258"/>
      <c r="F13" s="185"/>
      <c r="G13" s="185"/>
      <c r="H13" s="185"/>
      <c r="I13" s="192">
        <f t="shared" ref="I13:I18" si="7">D13+F13+G13+H13+C13+B13</f>
        <v>0</v>
      </c>
      <c r="J13" s="178"/>
      <c r="K13" s="178"/>
      <c r="L13" s="237">
        <f t="shared" si="6"/>
        <v>0</v>
      </c>
      <c r="M13" s="13"/>
      <c r="N13" s="13"/>
      <c r="O13" s="13"/>
      <c r="P13" s="13"/>
      <c r="Q13" s="13"/>
    </row>
    <row r="14" spans="1:36" ht="22.5" customHeight="1" x14ac:dyDescent="0.25">
      <c r="A14" s="149" t="s">
        <v>317</v>
      </c>
      <c r="B14" s="136"/>
      <c r="C14" s="185"/>
      <c r="D14" s="185"/>
      <c r="E14" s="258"/>
      <c r="F14" s="185"/>
      <c r="G14" s="185"/>
      <c r="H14" s="185"/>
      <c r="I14" s="192">
        <f t="shared" si="7"/>
        <v>0</v>
      </c>
      <c r="J14" s="178"/>
      <c r="K14" s="178"/>
      <c r="L14" s="237">
        <f t="shared" si="6"/>
        <v>0</v>
      </c>
      <c r="M14" s="13"/>
      <c r="N14" s="13"/>
      <c r="O14" s="13"/>
      <c r="P14" s="13"/>
      <c r="Q14" s="13"/>
    </row>
    <row r="15" spans="1:36" ht="22.5" customHeight="1" x14ac:dyDescent="0.25">
      <c r="A15" s="149" t="s">
        <v>318</v>
      </c>
      <c r="B15" s="136"/>
      <c r="C15" s="185"/>
      <c r="D15" s="185"/>
      <c r="E15" s="258"/>
      <c r="F15" s="185"/>
      <c r="G15" s="185"/>
      <c r="H15" s="185"/>
      <c r="I15" s="192">
        <f t="shared" si="7"/>
        <v>0</v>
      </c>
      <c r="J15" s="178"/>
      <c r="K15" s="178"/>
      <c r="L15" s="237">
        <f t="shared" si="6"/>
        <v>0</v>
      </c>
      <c r="M15" s="13"/>
      <c r="N15" s="13"/>
      <c r="O15" s="13"/>
      <c r="P15" s="13"/>
      <c r="Q15" s="13"/>
    </row>
    <row r="16" spans="1:36" ht="22.5" customHeight="1" x14ac:dyDescent="0.25">
      <c r="A16" s="155" t="s">
        <v>319</v>
      </c>
      <c r="B16" s="136"/>
      <c r="C16" s="185"/>
      <c r="D16" s="185"/>
      <c r="E16" s="258"/>
      <c r="F16" s="185"/>
      <c r="G16" s="185"/>
      <c r="H16" s="185"/>
      <c r="I16" s="192">
        <f t="shared" si="7"/>
        <v>0</v>
      </c>
      <c r="J16" s="178"/>
      <c r="K16" s="178"/>
      <c r="L16" s="237">
        <f t="shared" si="6"/>
        <v>0</v>
      </c>
      <c r="M16" s="13"/>
      <c r="N16" s="13"/>
      <c r="O16" s="13"/>
      <c r="P16" s="13"/>
      <c r="Q16" s="13"/>
    </row>
    <row r="17" spans="1:17" ht="22.5" customHeight="1" x14ac:dyDescent="0.25">
      <c r="A17" s="155" t="s">
        <v>320</v>
      </c>
      <c r="B17" s="136"/>
      <c r="C17" s="185"/>
      <c r="D17" s="185"/>
      <c r="E17" s="258"/>
      <c r="F17" s="185"/>
      <c r="G17" s="185"/>
      <c r="H17" s="185"/>
      <c r="I17" s="192">
        <f t="shared" si="7"/>
        <v>0</v>
      </c>
      <c r="J17" s="178"/>
      <c r="K17" s="178"/>
      <c r="L17" s="237">
        <f t="shared" si="6"/>
        <v>0</v>
      </c>
      <c r="M17" s="13"/>
      <c r="N17" s="13"/>
      <c r="O17" s="13"/>
      <c r="P17" s="13"/>
      <c r="Q17" s="13"/>
    </row>
    <row r="18" spans="1:17" ht="22.5" customHeight="1" x14ac:dyDescent="0.25">
      <c r="A18" s="155" t="s">
        <v>321</v>
      </c>
      <c r="B18" s="136"/>
      <c r="C18" s="185"/>
      <c r="D18" s="185"/>
      <c r="E18" s="258"/>
      <c r="F18" s="185"/>
      <c r="G18" s="185"/>
      <c r="H18" s="185"/>
      <c r="I18" s="192">
        <f t="shared" si="7"/>
        <v>0</v>
      </c>
      <c r="J18" s="178"/>
      <c r="K18" s="178"/>
      <c r="L18" s="237">
        <f t="shared" si="6"/>
        <v>0</v>
      </c>
      <c r="M18" s="13"/>
      <c r="N18" s="13"/>
      <c r="O18" s="13"/>
      <c r="P18" s="13"/>
      <c r="Q18" s="13"/>
    </row>
    <row r="19" spans="1:17" ht="22.5" customHeight="1" x14ac:dyDescent="0.25">
      <c r="A19" s="150" t="s">
        <v>312</v>
      </c>
      <c r="B19" s="136"/>
      <c r="C19" s="185"/>
      <c r="D19" s="136"/>
      <c r="E19" s="258"/>
      <c r="F19" s="136"/>
      <c r="G19" s="136"/>
      <c r="H19" s="136"/>
      <c r="I19" s="192">
        <f>D19+F19+G19+H19+C19+B19</f>
        <v>0</v>
      </c>
      <c r="J19" s="178"/>
      <c r="K19" s="178"/>
      <c r="L19" s="237">
        <f t="shared" si="6"/>
        <v>0</v>
      </c>
      <c r="M19" s="13"/>
      <c r="N19" s="13"/>
      <c r="O19" s="13"/>
      <c r="P19" s="13"/>
      <c r="Q19" s="13"/>
    </row>
    <row r="20" spans="1:17" ht="32.25" customHeight="1" x14ac:dyDescent="0.25">
      <c r="A20" s="149" t="s">
        <v>262</v>
      </c>
      <c r="B20" s="136"/>
      <c r="C20" s="185"/>
      <c r="D20" s="136"/>
      <c r="E20" s="258"/>
      <c r="F20" s="136"/>
      <c r="G20" s="136"/>
      <c r="H20" s="136"/>
      <c r="I20" s="192">
        <f>D20+F20+G20+H20+C20+B20</f>
        <v>0</v>
      </c>
      <c r="J20" s="178"/>
      <c r="K20" s="178"/>
      <c r="L20" s="237">
        <f t="shared" si="6"/>
        <v>0</v>
      </c>
      <c r="M20" s="13"/>
      <c r="N20" s="13"/>
      <c r="O20" s="13"/>
      <c r="P20" s="13"/>
      <c r="Q20" s="13"/>
    </row>
    <row r="21" spans="1:17" ht="34.5" customHeight="1" x14ac:dyDescent="0.25">
      <c r="A21" s="154" t="s">
        <v>313</v>
      </c>
      <c r="B21" s="136"/>
      <c r="C21" s="185"/>
      <c r="D21" s="136"/>
      <c r="E21" s="258"/>
      <c r="F21" s="136"/>
      <c r="G21" s="136"/>
      <c r="H21" s="136"/>
      <c r="I21" s="192">
        <f>D21+F21+G21+H21+C21+B21</f>
        <v>0</v>
      </c>
      <c r="J21" s="178"/>
      <c r="K21" s="178"/>
      <c r="L21" s="237">
        <f t="shared" si="6"/>
        <v>0</v>
      </c>
      <c r="M21" s="13"/>
      <c r="N21" s="13"/>
      <c r="O21" s="13"/>
      <c r="P21" s="13"/>
      <c r="Q21" s="13"/>
    </row>
    <row r="22" spans="1:17" ht="35.25" customHeight="1" x14ac:dyDescent="0.25">
      <c r="A22" s="155" t="s">
        <v>323</v>
      </c>
      <c r="B22" s="136"/>
      <c r="C22" s="185"/>
      <c r="D22" s="136"/>
      <c r="E22" s="258"/>
      <c r="F22" s="136"/>
      <c r="G22" s="136"/>
      <c r="H22" s="136"/>
      <c r="I22" s="192">
        <f>D22+F22+G22+H22+C22+B22</f>
        <v>0</v>
      </c>
      <c r="J22" s="178"/>
      <c r="K22" s="178"/>
      <c r="L22" s="237">
        <f t="shared" si="6"/>
        <v>0</v>
      </c>
    </row>
    <row r="23" spans="1:17" ht="22.5" customHeight="1" x14ac:dyDescent="0.25">
      <c r="A23" s="155" t="s">
        <v>324</v>
      </c>
      <c r="B23" s="127" t="s">
        <v>27</v>
      </c>
      <c r="C23" s="127" t="s">
        <v>27</v>
      </c>
      <c r="D23" s="136"/>
      <c r="E23" s="258"/>
      <c r="F23" s="136"/>
      <c r="G23" s="136"/>
      <c r="H23" s="136"/>
      <c r="I23" s="188">
        <f>D23+F23+G23+H23</f>
        <v>0</v>
      </c>
      <c r="J23" s="178"/>
      <c r="K23" s="178"/>
      <c r="L23" s="237">
        <f t="shared" si="6"/>
        <v>0</v>
      </c>
    </row>
    <row r="24" spans="1:17" ht="32.25" customHeight="1" x14ac:dyDescent="0.25">
      <c r="A24" s="155" t="s">
        <v>325</v>
      </c>
      <c r="B24" s="136"/>
      <c r="C24" s="185"/>
      <c r="D24" s="136"/>
      <c r="E24" s="258"/>
      <c r="F24" s="136"/>
      <c r="G24" s="136"/>
      <c r="H24" s="136"/>
      <c r="I24" s="192">
        <f>D24+F24+G24+H24+C24+B24</f>
        <v>0</v>
      </c>
      <c r="J24" s="178"/>
      <c r="K24" s="178"/>
      <c r="L24" s="237">
        <f t="shared" si="6"/>
        <v>0</v>
      </c>
    </row>
    <row r="25" spans="1:17" ht="22.5" customHeight="1" x14ac:dyDescent="0.25">
      <c r="A25" s="156" t="s">
        <v>326</v>
      </c>
      <c r="B25" s="127" t="s">
        <v>27</v>
      </c>
      <c r="C25" s="127" t="s">
        <v>27</v>
      </c>
      <c r="D25" s="136"/>
      <c r="E25" s="258"/>
      <c r="F25" s="136"/>
      <c r="G25" s="136"/>
      <c r="H25" s="136"/>
      <c r="I25" s="188">
        <f>D25+F25+G25+H25</f>
        <v>0</v>
      </c>
      <c r="J25" s="178"/>
      <c r="K25" s="178"/>
      <c r="L25" s="237">
        <f t="shared" si="6"/>
        <v>0</v>
      </c>
    </row>
    <row r="26" spans="1:17" ht="32.25" customHeight="1" x14ac:dyDescent="0.25">
      <c r="A26" s="151" t="s">
        <v>314</v>
      </c>
      <c r="B26" s="136"/>
      <c r="C26" s="185"/>
      <c r="D26" s="136"/>
      <c r="E26" s="258"/>
      <c r="F26" s="136"/>
      <c r="G26" s="136"/>
      <c r="H26" s="136"/>
      <c r="I26" s="192">
        <f>D26+F26+G26+H26+C26+B26</f>
        <v>0</v>
      </c>
      <c r="J26" s="178"/>
      <c r="K26" s="178"/>
      <c r="L26" s="237">
        <f t="shared" si="6"/>
        <v>0</v>
      </c>
    </row>
    <row r="27" spans="1:17" ht="48" customHeight="1" x14ac:dyDescent="0.25">
      <c r="A27" s="155" t="s">
        <v>327</v>
      </c>
      <c r="B27" s="136"/>
      <c r="C27" s="185"/>
      <c r="D27" s="136"/>
      <c r="E27" s="258"/>
      <c r="F27" s="136"/>
      <c r="G27" s="136"/>
      <c r="H27" s="136"/>
      <c r="I27" s="192">
        <f>D27+F27+G27+H27+C27+B27</f>
        <v>0</v>
      </c>
      <c r="J27" s="178"/>
      <c r="K27" s="178"/>
      <c r="L27" s="237">
        <f t="shared" si="6"/>
        <v>0</v>
      </c>
    </row>
    <row r="28" spans="1:17" ht="22.5" customHeight="1" x14ac:dyDescent="0.25">
      <c r="A28" s="155" t="s">
        <v>258</v>
      </c>
      <c r="B28" s="127" t="s">
        <v>27</v>
      </c>
      <c r="C28" s="127" t="s">
        <v>27</v>
      </c>
      <c r="D28" s="136"/>
      <c r="E28" s="258"/>
      <c r="F28" s="136"/>
      <c r="G28" s="136"/>
      <c r="H28" s="136"/>
      <c r="I28" s="188">
        <f>D28+F28+G28+H28</f>
        <v>0</v>
      </c>
      <c r="J28" s="178"/>
      <c r="K28" s="178"/>
      <c r="L28" s="237">
        <f t="shared" si="6"/>
        <v>0</v>
      </c>
    </row>
    <row r="29" spans="1:17" s="197" customFormat="1" ht="31.5" customHeight="1" x14ac:dyDescent="0.25">
      <c r="A29" s="220" t="s">
        <v>330</v>
      </c>
      <c r="B29" s="187">
        <f>B5+B13+B14+B15+B16+B17+B18+B19+B20+B21+B22+B24+B26+B27</f>
        <v>0</v>
      </c>
      <c r="C29" s="187">
        <f>C5+C13+C14+C15+C16+C17+C18+C19+C20+C21+C22+C24+C26+C27</f>
        <v>0</v>
      </c>
      <c r="D29" s="187">
        <f>D8+D11+D12+D13+D14+D15+D16+D17+D18+D19+D20+D21+D22+D23+D24+D25+D26+D27+D28</f>
        <v>0</v>
      </c>
      <c r="E29" s="317"/>
      <c r="F29" s="187">
        <f>F7+F8+F11+F12+F13+F14+F15+F16+F17+F18+F19+F20+F21+F22+F23+F24+F25+F26+F27+F28</f>
        <v>0</v>
      </c>
      <c r="G29" s="187">
        <f>G7+G8+G11+G12+G13+G14+G15+G16+G17+G18+G19+G20+G21+G22+G23+G24+G25+G26+G27+G28</f>
        <v>0</v>
      </c>
      <c r="H29" s="187">
        <f>H7+H8+H11+H12+H13+H14+H15+H16+H17+H18+H19+H20++H21++H22+H23+H24+H25+H26+H27+H28</f>
        <v>0</v>
      </c>
      <c r="I29" s="187">
        <f>I5+I7+I8+I11+I12+I13+I14+I15+I16+I17+I18+I19+I20+I21+I22+I23+I24+I25+I26+I27+I28</f>
        <v>0</v>
      </c>
      <c r="J29" s="187">
        <f>J7+J8+J11+J12+J13+J14+J15+J16+J17+J18+J19+J20++J21++J22+J23+J24+J25+J26+J27+J28</f>
        <v>0</v>
      </c>
      <c r="K29" s="187">
        <f>K7+K8+K11+K12+K13+K14+K15+K16+K17+K18+K19+K20++K21++K22+K23+K24+K25+K26+K27+K28</f>
        <v>0</v>
      </c>
      <c r="L29" s="237">
        <f t="shared" si="6"/>
        <v>0</v>
      </c>
      <c r="M29" s="35"/>
      <c r="N29" s="35"/>
      <c r="O29" s="35"/>
      <c r="P29" s="35"/>
      <c r="Q29" s="35"/>
    </row>
    <row r="30" spans="1:17" ht="22.5" customHeight="1" x14ac:dyDescent="0.25">
      <c r="A30" s="155" t="s">
        <v>259</v>
      </c>
      <c r="B30" s="127" t="s">
        <v>27</v>
      </c>
      <c r="C30" s="127" t="s">
        <v>27</v>
      </c>
      <c r="D30" s="136"/>
      <c r="E30" s="258"/>
      <c r="F30" s="136"/>
      <c r="G30" s="136"/>
      <c r="H30" s="136"/>
      <c r="I30" s="221">
        <f>D30+F30+G30+H30</f>
        <v>0</v>
      </c>
      <c r="J30" s="178"/>
      <c r="K30" s="178"/>
      <c r="L30" s="237">
        <f t="shared" si="6"/>
        <v>0</v>
      </c>
    </row>
    <row r="31" spans="1:17" ht="22.5" customHeight="1" x14ac:dyDescent="0.25">
      <c r="A31" s="158" t="s">
        <v>328</v>
      </c>
      <c r="B31" s="136"/>
      <c r="C31" s="185"/>
      <c r="D31" s="136"/>
      <c r="E31" s="258"/>
      <c r="F31" s="136"/>
      <c r="G31" s="136"/>
      <c r="H31" s="136"/>
      <c r="I31" s="192">
        <f>D31+F31+G31+H31+C31+B31</f>
        <v>0</v>
      </c>
      <c r="J31" s="178"/>
      <c r="K31" s="178"/>
      <c r="L31" s="237">
        <f t="shared" si="6"/>
        <v>0</v>
      </c>
    </row>
    <row r="32" spans="1:17" ht="22.5" customHeight="1" x14ac:dyDescent="0.25">
      <c r="A32" s="158" t="s">
        <v>329</v>
      </c>
      <c r="B32" s="136"/>
      <c r="C32" s="185"/>
      <c r="D32" s="136"/>
      <c r="E32" s="258"/>
      <c r="F32" s="136"/>
      <c r="G32" s="136"/>
      <c r="H32" s="136"/>
      <c r="I32" s="192">
        <f>D32+F32+G32+H32+C32+B32</f>
        <v>0</v>
      </c>
      <c r="J32" s="178"/>
      <c r="K32" s="178"/>
      <c r="L32" s="237">
        <f t="shared" si="6"/>
        <v>0</v>
      </c>
    </row>
    <row r="33" spans="1:1" x14ac:dyDescent="0.25">
      <c r="A33" s="205"/>
    </row>
    <row r="34" spans="1:1" x14ac:dyDescent="0.25">
      <c r="A34" s="205"/>
    </row>
    <row r="35" spans="1:1" x14ac:dyDescent="0.25">
      <c r="A35" s="205"/>
    </row>
    <row r="36" spans="1:1" x14ac:dyDescent="0.25">
      <c r="A36" s="205"/>
    </row>
    <row r="37" spans="1:1" x14ac:dyDescent="0.25">
      <c r="A37" s="205"/>
    </row>
  </sheetData>
  <mergeCells count="6">
    <mergeCell ref="J3:L3"/>
    <mergeCell ref="B2:L2"/>
    <mergeCell ref="K4:L4"/>
    <mergeCell ref="B1:L1"/>
    <mergeCell ref="A3:A4"/>
    <mergeCell ref="B4:I4"/>
  </mergeCells>
  <pageMargins left="3.937007874015748E-2" right="3.937007874015748E-2" top="0.15748031496062992" bottom="0.15748031496062992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29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ColWidth="8.85546875" defaultRowHeight="15.75" x14ac:dyDescent="0.25"/>
  <cols>
    <col min="1" max="1" width="62.28515625" style="15" customWidth="1"/>
    <col min="2" max="2" width="11.7109375" style="10" customWidth="1"/>
    <col min="3" max="16384" width="8.85546875" style="10"/>
  </cols>
  <sheetData>
    <row r="1" spans="1:2" ht="30.75" customHeight="1" x14ac:dyDescent="0.25">
      <c r="A1" s="80" t="s">
        <v>211</v>
      </c>
      <c r="B1" s="296"/>
    </row>
    <row r="2" spans="1:2" ht="30" customHeight="1" x14ac:dyDescent="0.25">
      <c r="A2" s="82" t="s">
        <v>169</v>
      </c>
      <c r="B2" s="291" t="s">
        <v>190</v>
      </c>
    </row>
    <row r="3" spans="1:2" s="26" customFormat="1" ht="30.75" customHeight="1" x14ac:dyDescent="0.25">
      <c r="A3" s="89" t="s">
        <v>83</v>
      </c>
      <c r="B3" s="177"/>
    </row>
    <row r="4" spans="1:2" s="27" customFormat="1" ht="35.25" customHeight="1" x14ac:dyDescent="0.25">
      <c r="A4" s="124" t="s">
        <v>264</v>
      </c>
      <c r="B4" s="107">
        <f t="shared" ref="B4" si="0">B5+B6</f>
        <v>0</v>
      </c>
    </row>
    <row r="5" spans="1:2" s="12" customFormat="1" ht="33.6" customHeight="1" x14ac:dyDescent="0.25">
      <c r="A5" s="100" t="s">
        <v>265</v>
      </c>
      <c r="B5" s="95"/>
    </row>
    <row r="6" spans="1:2" ht="44.25" customHeight="1" x14ac:dyDescent="0.25">
      <c r="A6" s="100" t="s">
        <v>266</v>
      </c>
      <c r="B6" s="95"/>
    </row>
    <row r="7" spans="1:2" ht="44.25" customHeight="1" x14ac:dyDescent="0.25">
      <c r="A7" s="319" t="s">
        <v>398</v>
      </c>
      <c r="B7" s="265"/>
    </row>
    <row r="8" spans="1:2" ht="39.75" customHeight="1" x14ac:dyDescent="0.25">
      <c r="A8" s="124" t="s">
        <v>171</v>
      </c>
      <c r="B8" s="107">
        <f t="shared" ref="B8" si="1">SUM(B9:B15)</f>
        <v>0</v>
      </c>
    </row>
    <row r="9" spans="1:2" ht="29.25" customHeight="1" x14ac:dyDescent="0.25">
      <c r="A9" s="100" t="s">
        <v>87</v>
      </c>
      <c r="B9" s="95"/>
    </row>
    <row r="10" spans="1:2" ht="29.25" customHeight="1" x14ac:dyDescent="0.25">
      <c r="A10" s="100" t="s">
        <v>85</v>
      </c>
      <c r="B10" s="95"/>
    </row>
    <row r="11" spans="1:2" ht="29.25" customHeight="1" x14ac:dyDescent="0.25">
      <c r="A11" s="100" t="s">
        <v>88</v>
      </c>
      <c r="B11" s="95"/>
    </row>
    <row r="12" spans="1:2" ht="29.25" customHeight="1" x14ac:dyDescent="0.25">
      <c r="A12" s="100" t="s">
        <v>89</v>
      </c>
      <c r="B12" s="95"/>
    </row>
    <row r="13" spans="1:2" ht="29.25" customHeight="1" x14ac:dyDescent="0.25">
      <c r="A13" s="100" t="s">
        <v>90</v>
      </c>
      <c r="B13" s="95"/>
    </row>
    <row r="14" spans="1:2" ht="29.25" customHeight="1" x14ac:dyDescent="0.25">
      <c r="A14" s="100" t="s">
        <v>267</v>
      </c>
      <c r="B14" s="95"/>
    </row>
    <row r="15" spans="1:2" ht="29.25" customHeight="1" x14ac:dyDescent="0.25">
      <c r="A15" s="100" t="s">
        <v>91</v>
      </c>
      <c r="B15" s="95"/>
    </row>
    <row r="16" spans="1:2" ht="27.75" customHeight="1" x14ac:dyDescent="0.25">
      <c r="A16" s="217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2" zoomScale="87" zoomScaleNormal="87" workbookViewId="0">
      <pane xSplit="1" ySplit="4" topLeftCell="B27" activePane="bottomRight" state="frozen"/>
      <selection activeCell="A2" sqref="A2"/>
      <selection pane="topRight" activeCell="L2" sqref="L2"/>
      <selection pane="bottomLeft" activeCell="A7" sqref="A7"/>
      <selection pane="bottomRight" activeCell="A15" sqref="A15"/>
    </sheetView>
  </sheetViews>
  <sheetFormatPr defaultColWidth="8.85546875" defaultRowHeight="15.75" x14ac:dyDescent="0.25"/>
  <cols>
    <col min="1" max="1" width="56.7109375" style="138" customWidth="1"/>
    <col min="2" max="11" width="10.85546875" style="19" customWidth="1"/>
    <col min="12" max="16384" width="8.85546875" style="19"/>
  </cols>
  <sheetData>
    <row r="1" spans="1:11" s="129" customFormat="1" ht="33" hidden="1" customHeight="1" x14ac:dyDescent="0.25">
      <c r="A1" s="131" t="s">
        <v>213</v>
      </c>
    </row>
    <row r="2" spans="1:11" s="130" customFormat="1" ht="33" customHeight="1" x14ac:dyDescent="0.25">
      <c r="A2" s="160" t="s">
        <v>306</v>
      </c>
      <c r="B2" s="259"/>
      <c r="C2" s="260"/>
      <c r="D2" s="260"/>
      <c r="E2" s="260"/>
      <c r="F2" s="260"/>
      <c r="G2" s="260"/>
      <c r="H2" s="260"/>
      <c r="I2" s="260"/>
      <c r="J2" s="260"/>
      <c r="K2" s="260"/>
    </row>
    <row r="3" spans="1:11" s="130" customFormat="1" ht="44.25" customHeight="1" x14ac:dyDescent="0.25">
      <c r="A3" s="132" t="s">
        <v>214</v>
      </c>
      <c r="B3" s="358" t="s">
        <v>190</v>
      </c>
      <c r="C3" s="359"/>
      <c r="D3" s="359"/>
      <c r="E3" s="359"/>
      <c r="F3" s="359"/>
      <c r="G3" s="359"/>
      <c r="H3" s="359"/>
      <c r="I3" s="359"/>
      <c r="J3" s="359"/>
      <c r="K3" s="359"/>
    </row>
    <row r="4" spans="1:11" s="130" customFormat="1" ht="22.5" customHeight="1" x14ac:dyDescent="0.25">
      <c r="A4" s="363" t="s">
        <v>83</v>
      </c>
      <c r="B4" s="360" t="s">
        <v>5</v>
      </c>
      <c r="C4" s="361"/>
      <c r="D4" s="360" t="s">
        <v>4</v>
      </c>
      <c r="E4" s="361"/>
      <c r="F4" s="360" t="s">
        <v>6</v>
      </c>
      <c r="G4" s="361"/>
      <c r="H4" s="360" t="s">
        <v>7</v>
      </c>
      <c r="I4" s="361"/>
      <c r="J4" s="360" t="s">
        <v>372</v>
      </c>
      <c r="K4" s="361"/>
    </row>
    <row r="5" spans="1:11" s="130" customFormat="1" ht="35.25" customHeight="1" x14ac:dyDescent="0.25">
      <c r="A5" s="364"/>
      <c r="B5" s="297" t="s">
        <v>72</v>
      </c>
      <c r="C5" s="297" t="s">
        <v>73</v>
      </c>
      <c r="D5" s="297" t="s">
        <v>72</v>
      </c>
      <c r="E5" s="297" t="s">
        <v>73</v>
      </c>
      <c r="F5" s="297" t="s">
        <v>72</v>
      </c>
      <c r="G5" s="297" t="s">
        <v>73</v>
      </c>
      <c r="H5" s="297" t="s">
        <v>72</v>
      </c>
      <c r="I5" s="297" t="s">
        <v>73</v>
      </c>
      <c r="J5" s="297" t="s">
        <v>72</v>
      </c>
      <c r="K5" s="297" t="s">
        <v>73</v>
      </c>
    </row>
    <row r="6" spans="1:11" s="130" customFormat="1" ht="42" customHeight="1" x14ac:dyDescent="0.25">
      <c r="A6" s="235" t="s">
        <v>291</v>
      </c>
      <c r="B6" s="229"/>
      <c r="C6" s="229"/>
      <c r="D6" s="229"/>
      <c r="E6" s="229"/>
      <c r="F6" s="236" t="s">
        <v>27</v>
      </c>
      <c r="G6" s="236" t="s">
        <v>27</v>
      </c>
      <c r="H6" s="236" t="s">
        <v>27</v>
      </c>
      <c r="I6" s="236" t="s">
        <v>27</v>
      </c>
      <c r="J6" s="261">
        <f>D6+B6</f>
        <v>0</v>
      </c>
      <c r="K6" s="261">
        <f>E6+C6</f>
        <v>0</v>
      </c>
    </row>
    <row r="7" spans="1:11" s="130" customFormat="1" ht="27.75" customHeight="1" x14ac:dyDescent="0.25">
      <c r="A7" s="62" t="s">
        <v>221</v>
      </c>
      <c r="B7" s="136"/>
      <c r="C7" s="185"/>
      <c r="D7" s="136"/>
      <c r="E7" s="136"/>
      <c r="F7" s="135" t="s">
        <v>27</v>
      </c>
      <c r="G7" s="135" t="s">
        <v>27</v>
      </c>
      <c r="H7" s="135" t="s">
        <v>27</v>
      </c>
      <c r="I7" s="135" t="s">
        <v>27</v>
      </c>
      <c r="J7" s="261">
        <f>D7+B7</f>
        <v>0</v>
      </c>
      <c r="K7" s="261">
        <f>E7+C7</f>
        <v>0</v>
      </c>
    </row>
    <row r="8" spans="1:11" s="130" customFormat="1" ht="33" customHeight="1" x14ac:dyDescent="0.25">
      <c r="A8" s="53" t="s">
        <v>296</v>
      </c>
      <c r="B8" s="97" t="s">
        <v>27</v>
      </c>
      <c r="C8" s="97" t="s">
        <v>27</v>
      </c>
      <c r="D8" s="97" t="s">
        <v>27</v>
      </c>
      <c r="E8" s="97" t="s">
        <v>27</v>
      </c>
      <c r="F8" s="135" t="s">
        <v>27</v>
      </c>
      <c r="G8" s="135" t="s">
        <v>27</v>
      </c>
      <c r="H8" s="136"/>
      <c r="I8" s="136"/>
      <c r="J8" s="261">
        <f t="shared" ref="J8:J9" si="0">H8</f>
        <v>0</v>
      </c>
      <c r="K8" s="261">
        <f t="shared" ref="K8:K9" si="1">I8</f>
        <v>0</v>
      </c>
    </row>
    <row r="9" spans="1:11" s="130" customFormat="1" ht="24.75" customHeight="1" x14ac:dyDescent="0.25">
      <c r="A9" s="122" t="s">
        <v>331</v>
      </c>
      <c r="B9" s="97" t="s">
        <v>27</v>
      </c>
      <c r="C9" s="97" t="s">
        <v>27</v>
      </c>
      <c r="D9" s="97" t="s">
        <v>27</v>
      </c>
      <c r="E9" s="97" t="s">
        <v>27</v>
      </c>
      <c r="F9" s="135" t="s">
        <v>27</v>
      </c>
      <c r="G9" s="135" t="s">
        <v>27</v>
      </c>
      <c r="H9" s="136"/>
      <c r="I9" s="136"/>
      <c r="J9" s="261">
        <f t="shared" si="0"/>
        <v>0</v>
      </c>
      <c r="K9" s="261">
        <f t="shared" si="1"/>
        <v>0</v>
      </c>
    </row>
    <row r="10" spans="1:11" s="130" customFormat="1" ht="37.5" customHeight="1" x14ac:dyDescent="0.25">
      <c r="A10" s="122" t="s">
        <v>332</v>
      </c>
      <c r="B10" s="97" t="s">
        <v>27</v>
      </c>
      <c r="C10" s="97" t="s">
        <v>27</v>
      </c>
      <c r="D10" s="97" t="s">
        <v>27</v>
      </c>
      <c r="E10" s="97" t="s">
        <v>27</v>
      </c>
      <c r="F10" s="97" t="s">
        <v>27</v>
      </c>
      <c r="G10" s="97" t="s">
        <v>27</v>
      </c>
      <c r="H10" s="136"/>
      <c r="I10" s="136"/>
      <c r="J10" s="261">
        <f t="shared" ref="J10:K13" si="2">H10</f>
        <v>0</v>
      </c>
      <c r="K10" s="261">
        <f t="shared" si="2"/>
        <v>0</v>
      </c>
    </row>
    <row r="11" spans="1:11" s="130" customFormat="1" ht="24.75" customHeight="1" x14ac:dyDescent="0.25">
      <c r="A11" s="122" t="s">
        <v>333</v>
      </c>
      <c r="B11" s="97" t="s">
        <v>27</v>
      </c>
      <c r="C11" s="97" t="s">
        <v>27</v>
      </c>
      <c r="D11" s="97" t="s">
        <v>27</v>
      </c>
      <c r="E11" s="97" t="s">
        <v>27</v>
      </c>
      <c r="F11" s="97" t="s">
        <v>27</v>
      </c>
      <c r="G11" s="97" t="s">
        <v>27</v>
      </c>
      <c r="H11" s="136"/>
      <c r="I11" s="136"/>
      <c r="J11" s="261">
        <f t="shared" si="2"/>
        <v>0</v>
      </c>
      <c r="K11" s="261">
        <f t="shared" si="2"/>
        <v>0</v>
      </c>
    </row>
    <row r="12" spans="1:11" s="130" customFormat="1" ht="24.75" customHeight="1" x14ac:dyDescent="0.25">
      <c r="A12" s="246" t="s">
        <v>45</v>
      </c>
      <c r="B12" s="97" t="s">
        <v>27</v>
      </c>
      <c r="C12" s="97" t="s">
        <v>27</v>
      </c>
      <c r="D12" s="97" t="s">
        <v>27</v>
      </c>
      <c r="E12" s="97" t="s">
        <v>27</v>
      </c>
      <c r="F12" s="97" t="s">
        <v>27</v>
      </c>
      <c r="G12" s="97" t="s">
        <v>27</v>
      </c>
      <c r="H12" s="136"/>
      <c r="I12" s="136"/>
      <c r="J12" s="261">
        <f t="shared" si="2"/>
        <v>0</v>
      </c>
      <c r="K12" s="261">
        <f t="shared" si="2"/>
        <v>0</v>
      </c>
    </row>
    <row r="13" spans="1:11" s="130" customFormat="1" ht="24.75" customHeight="1" x14ac:dyDescent="0.25">
      <c r="A13" s="246" t="s">
        <v>46</v>
      </c>
      <c r="B13" s="97" t="s">
        <v>27</v>
      </c>
      <c r="C13" s="97" t="s">
        <v>27</v>
      </c>
      <c r="D13" s="97" t="s">
        <v>27</v>
      </c>
      <c r="E13" s="97" t="s">
        <v>27</v>
      </c>
      <c r="F13" s="97" t="s">
        <v>27</v>
      </c>
      <c r="G13" s="97" t="s">
        <v>27</v>
      </c>
      <c r="H13" s="136"/>
      <c r="I13" s="136"/>
      <c r="J13" s="261">
        <f t="shared" si="2"/>
        <v>0</v>
      </c>
      <c r="K13" s="261">
        <f t="shared" si="2"/>
        <v>0</v>
      </c>
    </row>
    <row r="14" spans="1:11" s="130" customFormat="1" ht="24.75" customHeight="1" x14ac:dyDescent="0.25">
      <c r="A14" s="153" t="s">
        <v>261</v>
      </c>
      <c r="B14" s="133" t="s">
        <v>27</v>
      </c>
      <c r="C14" s="133" t="s">
        <v>27</v>
      </c>
      <c r="D14" s="97" t="s">
        <v>27</v>
      </c>
      <c r="E14" s="133" t="s">
        <v>27</v>
      </c>
      <c r="F14" s="140">
        <f>SUM(F15:F17)</f>
        <v>0</v>
      </c>
      <c r="G14" s="140">
        <f t="shared" ref="G14:K14" si="3">SUM(G15:G17)</f>
        <v>0</v>
      </c>
      <c r="H14" s="140">
        <f t="shared" si="3"/>
        <v>0</v>
      </c>
      <c r="I14" s="140">
        <f t="shared" si="3"/>
        <v>0</v>
      </c>
      <c r="J14" s="190">
        <f t="shared" si="3"/>
        <v>0</v>
      </c>
      <c r="K14" s="190">
        <f t="shared" si="3"/>
        <v>0</v>
      </c>
    </row>
    <row r="15" spans="1:11" s="130" customFormat="1" ht="34.5" customHeight="1" x14ac:dyDescent="0.25">
      <c r="A15" s="62" t="s">
        <v>292</v>
      </c>
      <c r="B15" s="133" t="s">
        <v>27</v>
      </c>
      <c r="C15" s="133" t="s">
        <v>27</v>
      </c>
      <c r="D15" s="97" t="s">
        <v>27</v>
      </c>
      <c r="E15" s="133" t="s">
        <v>27</v>
      </c>
      <c r="F15" s="134" t="s">
        <v>27</v>
      </c>
      <c r="G15" s="134" t="s">
        <v>27</v>
      </c>
      <c r="H15" s="136"/>
      <c r="I15" s="136"/>
      <c r="J15" s="261">
        <f>H15</f>
        <v>0</v>
      </c>
      <c r="K15" s="261">
        <f>I15</f>
        <v>0</v>
      </c>
    </row>
    <row r="16" spans="1:11" s="130" customFormat="1" ht="33" customHeight="1" x14ac:dyDescent="0.25">
      <c r="A16" s="62" t="s">
        <v>293</v>
      </c>
      <c r="B16" s="133" t="s">
        <v>27</v>
      </c>
      <c r="C16" s="133" t="s">
        <v>27</v>
      </c>
      <c r="D16" s="97" t="s">
        <v>27</v>
      </c>
      <c r="E16" s="133" t="s">
        <v>27</v>
      </c>
      <c r="F16" s="136"/>
      <c r="G16" s="136"/>
      <c r="H16" s="136"/>
      <c r="I16" s="136"/>
      <c r="J16" s="262">
        <f>F16+H16</f>
        <v>0</v>
      </c>
      <c r="K16" s="262">
        <f>G16+I16</f>
        <v>0</v>
      </c>
    </row>
    <row r="17" spans="1:11" s="130" customFormat="1" ht="33.75" customHeight="1" x14ac:dyDescent="0.25">
      <c r="A17" s="62" t="s">
        <v>215</v>
      </c>
      <c r="B17" s="133" t="s">
        <v>27</v>
      </c>
      <c r="C17" s="133" t="s">
        <v>27</v>
      </c>
      <c r="D17" s="97" t="s">
        <v>27</v>
      </c>
      <c r="E17" s="133" t="s">
        <v>27</v>
      </c>
      <c r="F17" s="136"/>
      <c r="G17" s="136"/>
      <c r="H17" s="136"/>
      <c r="I17" s="136"/>
      <c r="J17" s="262">
        <f>F17+H17</f>
        <v>0</v>
      </c>
      <c r="K17" s="262">
        <f>G17+I17</f>
        <v>0</v>
      </c>
    </row>
    <row r="18" spans="1:11" s="130" customFormat="1" ht="24.75" customHeight="1" x14ac:dyDescent="0.25">
      <c r="A18" s="65" t="s">
        <v>335</v>
      </c>
      <c r="B18" s="135" t="s">
        <v>27</v>
      </c>
      <c r="C18" s="135" t="s">
        <v>27</v>
      </c>
      <c r="D18" s="97" t="s">
        <v>27</v>
      </c>
      <c r="E18" s="135" t="s">
        <v>27</v>
      </c>
      <c r="F18" s="135" t="s">
        <v>27</v>
      </c>
      <c r="G18" s="135" t="s">
        <v>27</v>
      </c>
      <c r="H18" s="185"/>
      <c r="I18" s="185"/>
      <c r="J18" s="262">
        <f>H18</f>
        <v>0</v>
      </c>
      <c r="K18" s="262">
        <f>I18</f>
        <v>0</v>
      </c>
    </row>
    <row r="19" spans="1:11" s="130" customFormat="1" ht="24.75" customHeight="1" x14ac:dyDescent="0.25">
      <c r="A19" s="222" t="s">
        <v>351</v>
      </c>
      <c r="B19" s="135" t="s">
        <v>27</v>
      </c>
      <c r="C19" s="135" t="s">
        <v>27</v>
      </c>
      <c r="D19" s="97" t="s">
        <v>27</v>
      </c>
      <c r="E19" s="135" t="s">
        <v>27</v>
      </c>
      <c r="F19" s="185"/>
      <c r="G19" s="185"/>
      <c r="H19" s="185"/>
      <c r="I19" s="185"/>
      <c r="J19" s="262">
        <f>F19+H19</f>
        <v>0</v>
      </c>
      <c r="K19" s="262">
        <f>G19+I19</f>
        <v>0</v>
      </c>
    </row>
    <row r="20" spans="1:11" s="130" customFormat="1" ht="32.25" customHeight="1" x14ac:dyDescent="0.25">
      <c r="A20" s="53" t="s">
        <v>289</v>
      </c>
      <c r="B20" s="139">
        <f>SUM(B21:B26)</f>
        <v>0</v>
      </c>
      <c r="C20" s="139">
        <f t="shared" ref="C20:F20" si="4">SUM(C21:C26)</f>
        <v>0</v>
      </c>
      <c r="D20" s="139">
        <f t="shared" si="4"/>
        <v>0</v>
      </c>
      <c r="E20" s="139">
        <f t="shared" si="4"/>
        <v>0</v>
      </c>
      <c r="F20" s="139">
        <f t="shared" si="4"/>
        <v>0</v>
      </c>
      <c r="G20" s="139">
        <f t="shared" ref="G20" si="5">SUM(G21:G26)</f>
        <v>0</v>
      </c>
      <c r="H20" s="139">
        <f t="shared" ref="H20" si="6">SUM(H21:H26)</f>
        <v>0</v>
      </c>
      <c r="I20" s="139">
        <f t="shared" ref="I20" si="7">SUM(I21:I26)</f>
        <v>0</v>
      </c>
      <c r="J20" s="193">
        <f t="shared" ref="J20:K20" si="8">SUM(J21:J26)</f>
        <v>0</v>
      </c>
      <c r="K20" s="193">
        <f t="shared" si="8"/>
        <v>0</v>
      </c>
    </row>
    <row r="21" spans="1:11" s="130" customFormat="1" ht="24.75" customHeight="1" x14ac:dyDescent="0.25">
      <c r="A21" s="62" t="s">
        <v>217</v>
      </c>
      <c r="B21" s="136"/>
      <c r="C21" s="185"/>
      <c r="D21" s="185"/>
      <c r="E21" s="185"/>
      <c r="F21" s="185"/>
      <c r="G21" s="185"/>
      <c r="H21" s="185"/>
      <c r="I21" s="185"/>
      <c r="J21" s="262">
        <f t="shared" ref="J21:J29" si="9">H21+F21+D21+B21</f>
        <v>0</v>
      </c>
      <c r="K21" s="262">
        <f t="shared" ref="K21:K29" si="10">I21+G21+E21+C21</f>
        <v>0</v>
      </c>
    </row>
    <row r="22" spans="1:11" s="130" customFormat="1" ht="24.75" customHeight="1" x14ac:dyDescent="0.25">
      <c r="A22" s="62" t="s">
        <v>218</v>
      </c>
      <c r="B22" s="185"/>
      <c r="C22" s="185"/>
      <c r="D22" s="185"/>
      <c r="E22" s="185"/>
      <c r="F22" s="185"/>
      <c r="G22" s="185"/>
      <c r="H22" s="185"/>
      <c r="I22" s="185"/>
      <c r="J22" s="262">
        <f t="shared" si="9"/>
        <v>0</v>
      </c>
      <c r="K22" s="262">
        <f t="shared" si="10"/>
        <v>0</v>
      </c>
    </row>
    <row r="23" spans="1:11" s="130" customFormat="1" ht="24.75" customHeight="1" x14ac:dyDescent="0.25">
      <c r="A23" s="62" t="s">
        <v>288</v>
      </c>
      <c r="B23" s="185"/>
      <c r="C23" s="185"/>
      <c r="D23" s="185"/>
      <c r="E23" s="185"/>
      <c r="F23" s="185"/>
      <c r="G23" s="185"/>
      <c r="H23" s="185"/>
      <c r="I23" s="185"/>
      <c r="J23" s="262">
        <f t="shared" si="9"/>
        <v>0</v>
      </c>
      <c r="K23" s="262">
        <f t="shared" si="10"/>
        <v>0</v>
      </c>
    </row>
    <row r="24" spans="1:11" s="130" customFormat="1" ht="24.75" customHeight="1" x14ac:dyDescent="0.25">
      <c r="A24" s="257" t="s">
        <v>254</v>
      </c>
      <c r="B24" s="185"/>
      <c r="C24" s="185"/>
      <c r="D24" s="185"/>
      <c r="E24" s="185"/>
      <c r="F24" s="185"/>
      <c r="G24" s="185"/>
      <c r="H24" s="185"/>
      <c r="I24" s="185"/>
      <c r="J24" s="262">
        <f t="shared" si="9"/>
        <v>0</v>
      </c>
      <c r="K24" s="262">
        <f t="shared" si="10"/>
        <v>0</v>
      </c>
    </row>
    <row r="25" spans="1:11" s="130" customFormat="1" ht="24.75" customHeight="1" x14ac:dyDescent="0.25">
      <c r="A25" s="257" t="s">
        <v>255</v>
      </c>
      <c r="B25" s="185"/>
      <c r="C25" s="185"/>
      <c r="D25" s="185"/>
      <c r="E25" s="185"/>
      <c r="F25" s="185"/>
      <c r="G25" s="185"/>
      <c r="H25" s="185"/>
      <c r="I25" s="185"/>
      <c r="J25" s="262">
        <f t="shared" si="9"/>
        <v>0</v>
      </c>
      <c r="K25" s="262">
        <f t="shared" si="10"/>
        <v>0</v>
      </c>
    </row>
    <row r="26" spans="1:11" s="130" customFormat="1" ht="24.75" customHeight="1" x14ac:dyDescent="0.25">
      <c r="A26" s="257" t="s">
        <v>256</v>
      </c>
      <c r="B26" s="185"/>
      <c r="C26" s="185"/>
      <c r="D26" s="185"/>
      <c r="E26" s="185"/>
      <c r="F26" s="185"/>
      <c r="G26" s="185"/>
      <c r="H26" s="185"/>
      <c r="I26" s="185"/>
      <c r="J26" s="262">
        <f t="shared" si="9"/>
        <v>0</v>
      </c>
      <c r="K26" s="262">
        <f t="shared" si="10"/>
        <v>0</v>
      </c>
    </row>
    <row r="27" spans="1:11" s="130" customFormat="1" ht="24.75" customHeight="1" x14ac:dyDescent="0.25">
      <c r="A27" s="65" t="s">
        <v>341</v>
      </c>
      <c r="B27" s="185"/>
      <c r="C27" s="185"/>
      <c r="D27" s="185"/>
      <c r="E27" s="185"/>
      <c r="F27" s="185"/>
      <c r="G27" s="185"/>
      <c r="H27" s="185"/>
      <c r="I27" s="185"/>
      <c r="J27" s="262">
        <f t="shared" si="9"/>
        <v>0</v>
      </c>
      <c r="K27" s="262">
        <f t="shared" si="10"/>
        <v>0</v>
      </c>
    </row>
    <row r="28" spans="1:11" s="130" customFormat="1" ht="30.75" customHeight="1" x14ac:dyDescent="0.25">
      <c r="A28" s="65" t="s">
        <v>337</v>
      </c>
      <c r="B28" s="185"/>
      <c r="C28" s="185"/>
      <c r="D28" s="185"/>
      <c r="E28" s="185"/>
      <c r="F28" s="185"/>
      <c r="G28" s="185"/>
      <c r="H28" s="185"/>
      <c r="I28" s="185"/>
      <c r="J28" s="262">
        <f t="shared" si="9"/>
        <v>0</v>
      </c>
      <c r="K28" s="262">
        <f t="shared" si="10"/>
        <v>0</v>
      </c>
    </row>
    <row r="29" spans="1:11" s="130" customFormat="1" ht="24.75" customHeight="1" x14ac:dyDescent="0.25">
      <c r="A29" s="65" t="s">
        <v>389</v>
      </c>
      <c r="B29" s="185"/>
      <c r="C29" s="185"/>
      <c r="D29" s="185"/>
      <c r="E29" s="185"/>
      <c r="F29" s="185"/>
      <c r="G29" s="185"/>
      <c r="H29" s="185"/>
      <c r="I29" s="185"/>
      <c r="J29" s="262">
        <f t="shared" si="9"/>
        <v>0</v>
      </c>
      <c r="K29" s="262">
        <f t="shared" si="10"/>
        <v>0</v>
      </c>
    </row>
    <row r="30" spans="1:11" s="130" customFormat="1" ht="34.5" customHeight="1" x14ac:dyDescent="0.25">
      <c r="A30" s="53" t="s">
        <v>274</v>
      </c>
      <c r="B30" s="139">
        <f>B31+B34+B35</f>
        <v>0</v>
      </c>
      <c r="C30" s="139">
        <f t="shared" ref="C30:E30" si="11">C31+C34+C35</f>
        <v>0</v>
      </c>
      <c r="D30" s="139">
        <f t="shared" si="11"/>
        <v>0</v>
      </c>
      <c r="E30" s="139">
        <f t="shared" si="11"/>
        <v>0</v>
      </c>
      <c r="F30" s="140">
        <f>F31+F32+F34+F35</f>
        <v>0</v>
      </c>
      <c r="G30" s="140">
        <f>G31+G32+G34+G35</f>
        <v>0</v>
      </c>
      <c r="H30" s="140">
        <f>SUM(H31:H35)</f>
        <v>0</v>
      </c>
      <c r="I30" s="140">
        <f t="shared" ref="I30" si="12">SUM(I31:I35)</f>
        <v>0</v>
      </c>
      <c r="J30" s="190">
        <f t="shared" ref="J30:K30" si="13">SUM(J31:J35)</f>
        <v>0</v>
      </c>
      <c r="K30" s="190">
        <f t="shared" si="13"/>
        <v>0</v>
      </c>
    </row>
    <row r="31" spans="1:11" s="130" customFormat="1" ht="24.75" customHeight="1" x14ac:dyDescent="0.25">
      <c r="A31" s="62" t="s">
        <v>216</v>
      </c>
      <c r="B31" s="136"/>
      <c r="C31" s="185"/>
      <c r="D31" s="185"/>
      <c r="E31" s="185"/>
      <c r="F31" s="185"/>
      <c r="G31" s="185"/>
      <c r="H31" s="185"/>
      <c r="I31" s="185"/>
      <c r="J31" s="262">
        <f>H31+F31+D31+B31</f>
        <v>0</v>
      </c>
      <c r="K31" s="262">
        <f>I31+G31+E31+C31</f>
        <v>0</v>
      </c>
    </row>
    <row r="32" spans="1:11" s="130" customFormat="1" ht="30.75" customHeight="1" x14ac:dyDescent="0.25">
      <c r="A32" s="62" t="s">
        <v>390</v>
      </c>
      <c r="B32" s="134" t="s">
        <v>27</v>
      </c>
      <c r="C32" s="134" t="s">
        <v>27</v>
      </c>
      <c r="D32" s="134" t="s">
        <v>27</v>
      </c>
      <c r="E32" s="134" t="s">
        <v>27</v>
      </c>
      <c r="F32" s="185"/>
      <c r="G32" s="185"/>
      <c r="H32" s="185"/>
      <c r="I32" s="185"/>
      <c r="J32" s="262">
        <f>F32+H32</f>
        <v>0</v>
      </c>
      <c r="K32" s="262">
        <f>G32+I32</f>
        <v>0</v>
      </c>
    </row>
    <row r="33" spans="1:11" s="130" customFormat="1" ht="29.25" customHeight="1" x14ac:dyDescent="0.25">
      <c r="A33" s="62" t="s">
        <v>294</v>
      </c>
      <c r="B33" s="134" t="s">
        <v>27</v>
      </c>
      <c r="C33" s="134" t="s">
        <v>27</v>
      </c>
      <c r="D33" s="134" t="s">
        <v>27</v>
      </c>
      <c r="E33" s="134" t="s">
        <v>27</v>
      </c>
      <c r="F33" s="134" t="s">
        <v>27</v>
      </c>
      <c r="G33" s="134" t="s">
        <v>27</v>
      </c>
      <c r="H33" s="185"/>
      <c r="I33" s="185"/>
      <c r="J33" s="262">
        <f>H33</f>
        <v>0</v>
      </c>
      <c r="K33" s="262">
        <f>I33</f>
        <v>0</v>
      </c>
    </row>
    <row r="34" spans="1:11" s="130" customFormat="1" ht="29.25" customHeight="1" x14ac:dyDescent="0.25">
      <c r="A34" s="43" t="s">
        <v>34</v>
      </c>
      <c r="B34" s="185"/>
      <c r="C34" s="185"/>
      <c r="D34" s="185"/>
      <c r="E34" s="185"/>
      <c r="F34" s="185"/>
      <c r="G34" s="185"/>
      <c r="H34" s="185"/>
      <c r="I34" s="185"/>
      <c r="J34" s="262">
        <f>H34+F34+D34+B34</f>
        <v>0</v>
      </c>
      <c r="K34" s="262">
        <f>I34+G34+E34+C34</f>
        <v>0</v>
      </c>
    </row>
    <row r="35" spans="1:11" s="130" customFormat="1" ht="29.25" customHeight="1" x14ac:dyDescent="0.25">
      <c r="A35" s="44" t="s">
        <v>308</v>
      </c>
      <c r="B35" s="185"/>
      <c r="C35" s="185"/>
      <c r="D35" s="185"/>
      <c r="E35" s="185"/>
      <c r="F35" s="185"/>
      <c r="G35" s="185"/>
      <c r="H35" s="185"/>
      <c r="I35" s="185"/>
      <c r="J35" s="262">
        <f>H35+F35+D35+B35</f>
        <v>0</v>
      </c>
      <c r="K35" s="262">
        <f>I35+G35+E35+C35</f>
        <v>0</v>
      </c>
    </row>
    <row r="36" spans="1:11" s="130" customFormat="1" ht="24.75" customHeight="1" x14ac:dyDescent="0.25">
      <c r="A36" s="54" t="s">
        <v>290</v>
      </c>
      <c r="B36" s="135" t="s">
        <v>27</v>
      </c>
      <c r="C36" s="135" t="s">
        <v>27</v>
      </c>
      <c r="D36" s="135" t="s">
        <v>27</v>
      </c>
      <c r="E36" s="135" t="s">
        <v>27</v>
      </c>
      <c r="F36" s="140">
        <f t="shared" ref="F36:K36" si="14">SUM(F37:F38)</f>
        <v>0</v>
      </c>
      <c r="G36" s="140">
        <f t="shared" si="14"/>
        <v>0</v>
      </c>
      <c r="H36" s="140">
        <f t="shared" si="14"/>
        <v>0</v>
      </c>
      <c r="I36" s="140">
        <f t="shared" si="14"/>
        <v>0</v>
      </c>
      <c r="J36" s="190">
        <f t="shared" si="14"/>
        <v>0</v>
      </c>
      <c r="K36" s="190">
        <f t="shared" si="14"/>
        <v>0</v>
      </c>
    </row>
    <row r="37" spans="1:11" s="130" customFormat="1" ht="24.75" customHeight="1" x14ac:dyDescent="0.25">
      <c r="A37" s="152" t="s">
        <v>219</v>
      </c>
      <c r="B37" s="135" t="s">
        <v>27</v>
      </c>
      <c r="C37" s="135" t="s">
        <v>27</v>
      </c>
      <c r="D37" s="135" t="s">
        <v>27</v>
      </c>
      <c r="E37" s="135" t="s">
        <v>27</v>
      </c>
      <c r="F37" s="136"/>
      <c r="G37" s="185"/>
      <c r="H37" s="185"/>
      <c r="I37" s="185"/>
      <c r="J37" s="262">
        <f>F37+H37</f>
        <v>0</v>
      </c>
      <c r="K37" s="262">
        <f>G37+I37</f>
        <v>0</v>
      </c>
    </row>
    <row r="38" spans="1:11" s="130" customFormat="1" ht="35.25" customHeight="1" x14ac:dyDescent="0.25">
      <c r="A38" s="152" t="s">
        <v>295</v>
      </c>
      <c r="B38" s="135" t="s">
        <v>27</v>
      </c>
      <c r="C38" s="135" t="s">
        <v>27</v>
      </c>
      <c r="D38" s="135" t="s">
        <v>27</v>
      </c>
      <c r="E38" s="135" t="s">
        <v>27</v>
      </c>
      <c r="F38" s="185"/>
      <c r="G38" s="185"/>
      <c r="H38" s="185"/>
      <c r="I38" s="185"/>
      <c r="J38" s="262">
        <f>F38+H38</f>
        <v>0</v>
      </c>
      <c r="K38" s="262">
        <f>G38+I38</f>
        <v>0</v>
      </c>
    </row>
    <row r="39" spans="1:11" s="130" customFormat="1" ht="35.25" customHeight="1" x14ac:dyDescent="0.25">
      <c r="A39" s="152" t="s">
        <v>391</v>
      </c>
      <c r="B39" s="135" t="s">
        <v>27</v>
      </c>
      <c r="C39" s="135" t="s">
        <v>27</v>
      </c>
      <c r="D39" s="135" t="s">
        <v>27</v>
      </c>
      <c r="E39" s="135" t="s">
        <v>27</v>
      </c>
      <c r="F39" s="258"/>
      <c r="G39" s="258"/>
      <c r="H39" s="258"/>
      <c r="I39" s="258"/>
      <c r="J39" s="276"/>
      <c r="K39" s="276"/>
    </row>
    <row r="40" spans="1:11" s="130" customFormat="1" ht="35.25" customHeight="1" x14ac:dyDescent="0.25">
      <c r="A40" s="53" t="s">
        <v>276</v>
      </c>
      <c r="B40" s="190">
        <f t="shared" ref="B40" si="15">SUM(B41:B45)</f>
        <v>0</v>
      </c>
      <c r="C40" s="190">
        <f t="shared" ref="C40" si="16">SUM(C41:C45)</f>
        <v>0</v>
      </c>
      <c r="D40" s="190">
        <f t="shared" ref="D40" si="17">SUM(D41:D45)</f>
        <v>0</v>
      </c>
      <c r="E40" s="190">
        <f t="shared" ref="E40" si="18">SUM(E41:E45)</f>
        <v>0</v>
      </c>
      <c r="F40" s="190">
        <f t="shared" ref="F40" si="19">SUM(F41:F45)</f>
        <v>0</v>
      </c>
      <c r="G40" s="190">
        <f t="shared" ref="G40" si="20">SUM(G41:G45)</f>
        <v>0</v>
      </c>
      <c r="H40" s="190">
        <f t="shared" ref="H40" si="21">SUM(H41:H45)</f>
        <v>0</v>
      </c>
      <c r="I40" s="190">
        <f t="shared" ref="I40" si="22">SUM(I41:I45)</f>
        <v>0</v>
      </c>
      <c r="J40" s="190">
        <f t="shared" ref="J40:K40" si="23">SUM(J41:J45)</f>
        <v>0</v>
      </c>
      <c r="K40" s="190">
        <f t="shared" si="23"/>
        <v>0</v>
      </c>
    </row>
    <row r="41" spans="1:11" s="130" customFormat="1" ht="24.75" customHeight="1" x14ac:dyDescent="0.25">
      <c r="A41" s="62" t="s">
        <v>223</v>
      </c>
      <c r="B41" s="136"/>
      <c r="C41" s="185"/>
      <c r="D41" s="185"/>
      <c r="E41" s="185"/>
      <c r="F41" s="185"/>
      <c r="G41" s="185"/>
      <c r="H41" s="185"/>
      <c r="I41" s="185"/>
      <c r="J41" s="262">
        <f t="shared" ref="J41:K45" si="24">H41+F41+D41+B41</f>
        <v>0</v>
      </c>
      <c r="K41" s="262">
        <f t="shared" si="24"/>
        <v>0</v>
      </c>
    </row>
    <row r="42" spans="1:11" s="130" customFormat="1" ht="24.75" customHeight="1" x14ac:dyDescent="0.25">
      <c r="A42" s="62" t="s">
        <v>224</v>
      </c>
      <c r="B42" s="185"/>
      <c r="C42" s="185"/>
      <c r="D42" s="185"/>
      <c r="E42" s="185"/>
      <c r="F42" s="185"/>
      <c r="G42" s="185"/>
      <c r="H42" s="185"/>
      <c r="I42" s="185"/>
      <c r="J42" s="262">
        <f t="shared" si="24"/>
        <v>0</v>
      </c>
      <c r="K42" s="262">
        <f t="shared" si="24"/>
        <v>0</v>
      </c>
    </row>
    <row r="43" spans="1:11" s="130" customFormat="1" ht="24.75" customHeight="1" x14ac:dyDescent="0.25">
      <c r="A43" s="62" t="s">
        <v>225</v>
      </c>
      <c r="B43" s="185"/>
      <c r="C43" s="185"/>
      <c r="D43" s="185"/>
      <c r="E43" s="185"/>
      <c r="F43" s="185"/>
      <c r="G43" s="185"/>
      <c r="H43" s="185"/>
      <c r="I43" s="185"/>
      <c r="J43" s="262">
        <f t="shared" si="24"/>
        <v>0</v>
      </c>
      <c r="K43" s="262">
        <f t="shared" si="24"/>
        <v>0</v>
      </c>
    </row>
    <row r="44" spans="1:11" s="130" customFormat="1" ht="24.75" customHeight="1" x14ac:dyDescent="0.25">
      <c r="A44" s="62" t="s">
        <v>226</v>
      </c>
      <c r="B44" s="185"/>
      <c r="C44" s="185"/>
      <c r="D44" s="185"/>
      <c r="E44" s="185"/>
      <c r="F44" s="185"/>
      <c r="G44" s="185"/>
      <c r="H44" s="185"/>
      <c r="I44" s="185"/>
      <c r="J44" s="262">
        <f t="shared" si="24"/>
        <v>0</v>
      </c>
      <c r="K44" s="262">
        <f t="shared" si="24"/>
        <v>0</v>
      </c>
    </row>
    <row r="45" spans="1:11" s="130" customFormat="1" ht="32.25" customHeight="1" x14ac:dyDescent="0.25">
      <c r="A45" s="62" t="s">
        <v>227</v>
      </c>
      <c r="B45" s="185"/>
      <c r="C45" s="185"/>
      <c r="D45" s="185"/>
      <c r="E45" s="185"/>
      <c r="F45" s="185"/>
      <c r="G45" s="185"/>
      <c r="H45" s="185"/>
      <c r="I45" s="185"/>
      <c r="J45" s="262">
        <f t="shared" si="24"/>
        <v>0</v>
      </c>
      <c r="K45" s="262">
        <f t="shared" si="24"/>
        <v>0</v>
      </c>
    </row>
    <row r="46" spans="1:11" s="130" customFormat="1" ht="24.75" customHeight="1" x14ac:dyDescent="0.25">
      <c r="A46" s="65" t="s">
        <v>336</v>
      </c>
      <c r="B46" s="133" t="s">
        <v>27</v>
      </c>
      <c r="C46" s="133" t="s">
        <v>27</v>
      </c>
      <c r="D46" s="133" t="s">
        <v>27</v>
      </c>
      <c r="E46" s="133" t="s">
        <v>27</v>
      </c>
      <c r="F46" s="185"/>
      <c r="G46" s="185"/>
      <c r="H46" s="185"/>
      <c r="I46" s="185"/>
      <c r="J46" s="262">
        <f>F46+H46</f>
        <v>0</v>
      </c>
      <c r="K46" s="262">
        <f>G46+I46</f>
        <v>0</v>
      </c>
    </row>
    <row r="47" spans="1:11" s="130" customFormat="1" ht="24.75" customHeight="1" x14ac:dyDescent="0.25">
      <c r="A47" s="65" t="s">
        <v>316</v>
      </c>
      <c r="B47" s="133" t="s">
        <v>27</v>
      </c>
      <c r="C47" s="133" t="s">
        <v>27</v>
      </c>
      <c r="D47" s="133" t="s">
        <v>27</v>
      </c>
      <c r="E47" s="133" t="s">
        <v>27</v>
      </c>
      <c r="F47" s="185"/>
      <c r="G47" s="185"/>
      <c r="H47" s="185"/>
      <c r="I47" s="185"/>
      <c r="J47" s="262">
        <f>F47+H47</f>
        <v>0</v>
      </c>
      <c r="K47" s="262">
        <f>G47+I47</f>
        <v>0</v>
      </c>
    </row>
    <row r="48" spans="1:11" s="130" customFormat="1" ht="24.75" customHeight="1" x14ac:dyDescent="0.25">
      <c r="A48" s="53" t="s">
        <v>338</v>
      </c>
      <c r="B48" s="135" t="s">
        <v>27</v>
      </c>
      <c r="C48" s="135" t="s">
        <v>27</v>
      </c>
      <c r="D48" s="135" t="s">
        <v>27</v>
      </c>
      <c r="E48" s="135" t="s">
        <v>27</v>
      </c>
      <c r="F48" s="189">
        <f>SUM(F49:F51)</f>
        <v>0</v>
      </c>
      <c r="G48" s="189">
        <f t="shared" ref="G48:K48" si="25">SUM(G49:G51)</f>
        <v>0</v>
      </c>
      <c r="H48" s="189">
        <f t="shared" si="25"/>
        <v>0</v>
      </c>
      <c r="I48" s="189">
        <f t="shared" si="25"/>
        <v>0</v>
      </c>
      <c r="J48" s="189">
        <f t="shared" si="25"/>
        <v>0</v>
      </c>
      <c r="K48" s="189">
        <f t="shared" si="25"/>
        <v>0</v>
      </c>
    </row>
    <row r="49" spans="1:11" s="130" customFormat="1" ht="24.75" customHeight="1" x14ac:dyDescent="0.25">
      <c r="A49" s="62" t="s">
        <v>32</v>
      </c>
      <c r="B49" s="135" t="s">
        <v>27</v>
      </c>
      <c r="C49" s="135" t="s">
        <v>27</v>
      </c>
      <c r="D49" s="135" t="s">
        <v>27</v>
      </c>
      <c r="E49" s="135" t="s">
        <v>27</v>
      </c>
      <c r="F49" s="136"/>
      <c r="G49" s="136"/>
      <c r="H49" s="136"/>
      <c r="I49" s="136"/>
      <c r="J49" s="262">
        <f t="shared" ref="J49:K52" si="26">F49+H49</f>
        <v>0</v>
      </c>
      <c r="K49" s="262">
        <f t="shared" si="26"/>
        <v>0</v>
      </c>
    </row>
    <row r="50" spans="1:11" s="130" customFormat="1" ht="24.75" customHeight="1" x14ac:dyDescent="0.25">
      <c r="A50" s="62" t="s">
        <v>28</v>
      </c>
      <c r="B50" s="135" t="s">
        <v>27</v>
      </c>
      <c r="C50" s="135" t="s">
        <v>27</v>
      </c>
      <c r="D50" s="135" t="s">
        <v>27</v>
      </c>
      <c r="E50" s="135" t="s">
        <v>27</v>
      </c>
      <c r="F50" s="185"/>
      <c r="G50" s="185"/>
      <c r="H50" s="185"/>
      <c r="I50" s="185"/>
      <c r="J50" s="262">
        <f t="shared" si="26"/>
        <v>0</v>
      </c>
      <c r="K50" s="262">
        <f t="shared" si="26"/>
        <v>0</v>
      </c>
    </row>
    <row r="51" spans="1:11" s="130" customFormat="1" ht="24.75" customHeight="1" x14ac:dyDescent="0.25">
      <c r="A51" s="62" t="s">
        <v>29</v>
      </c>
      <c r="B51" s="135" t="s">
        <v>27</v>
      </c>
      <c r="C51" s="135" t="s">
        <v>27</v>
      </c>
      <c r="D51" s="135" t="s">
        <v>27</v>
      </c>
      <c r="E51" s="135" t="s">
        <v>27</v>
      </c>
      <c r="F51" s="185"/>
      <c r="G51" s="185"/>
      <c r="H51" s="185"/>
      <c r="I51" s="185"/>
      <c r="J51" s="262">
        <f t="shared" si="26"/>
        <v>0</v>
      </c>
      <c r="K51" s="262">
        <f t="shared" si="26"/>
        <v>0</v>
      </c>
    </row>
    <row r="52" spans="1:11" s="130" customFormat="1" ht="24.75" customHeight="1" x14ac:dyDescent="0.25">
      <c r="A52" s="53" t="s">
        <v>9</v>
      </c>
      <c r="B52" s="97" t="s">
        <v>27</v>
      </c>
      <c r="C52" s="97" t="s">
        <v>27</v>
      </c>
      <c r="D52" s="97" t="s">
        <v>27</v>
      </c>
      <c r="E52" s="97" t="s">
        <v>27</v>
      </c>
      <c r="F52" s="136"/>
      <c r="G52" s="136"/>
      <c r="H52" s="136"/>
      <c r="I52" s="136"/>
      <c r="J52" s="262">
        <f t="shared" si="26"/>
        <v>0</v>
      </c>
      <c r="K52" s="262">
        <f t="shared" si="26"/>
        <v>0</v>
      </c>
    </row>
    <row r="53" spans="1:11" s="130" customFormat="1" ht="29.25" customHeight="1" x14ac:dyDescent="0.25">
      <c r="A53" s="65" t="s">
        <v>339</v>
      </c>
      <c r="B53" s="136"/>
      <c r="C53" s="185"/>
      <c r="D53" s="185"/>
      <c r="E53" s="185"/>
      <c r="F53" s="185"/>
      <c r="G53" s="185"/>
      <c r="H53" s="185"/>
      <c r="I53" s="185"/>
      <c r="J53" s="262">
        <f>B53+D53+F53+H53</f>
        <v>0</v>
      </c>
      <c r="K53" s="262">
        <f>C53+E53+G53+I53</f>
        <v>0</v>
      </c>
    </row>
    <row r="54" spans="1:11" s="130" customFormat="1" ht="29.25" customHeight="1" x14ac:dyDescent="0.25">
      <c r="A54" s="65" t="s">
        <v>340</v>
      </c>
      <c r="B54" s="97" t="s">
        <v>27</v>
      </c>
      <c r="C54" s="97" t="s">
        <v>27</v>
      </c>
      <c r="D54" s="97" t="s">
        <v>27</v>
      </c>
      <c r="E54" s="97" t="s">
        <v>27</v>
      </c>
      <c r="F54" s="136"/>
      <c r="G54" s="136"/>
      <c r="H54" s="136"/>
      <c r="I54" s="136"/>
      <c r="J54" s="262">
        <f>F54+H54</f>
        <v>0</v>
      </c>
      <c r="K54" s="262">
        <f>G54+I54</f>
        <v>0</v>
      </c>
    </row>
    <row r="55" spans="1:11" s="130" customFormat="1" ht="24.75" customHeight="1" x14ac:dyDescent="0.25">
      <c r="A55" s="53" t="s">
        <v>220</v>
      </c>
      <c r="B55" s="136"/>
      <c r="C55" s="185"/>
      <c r="D55" s="185"/>
      <c r="E55" s="185"/>
      <c r="F55" s="185"/>
      <c r="G55" s="185"/>
      <c r="H55" s="185"/>
      <c r="I55" s="185"/>
      <c r="J55" s="262">
        <f t="shared" ref="J55:K62" si="27">B55+D55+F55+H55</f>
        <v>0</v>
      </c>
      <c r="K55" s="262">
        <f t="shared" si="27"/>
        <v>0</v>
      </c>
    </row>
    <row r="56" spans="1:11" s="130" customFormat="1" ht="34.5" customHeight="1" x14ac:dyDescent="0.25">
      <c r="A56" s="320" t="s">
        <v>394</v>
      </c>
      <c r="B56" s="258"/>
      <c r="C56" s="258"/>
      <c r="D56" s="258"/>
      <c r="E56" s="258"/>
      <c r="F56" s="258"/>
      <c r="G56" s="258"/>
      <c r="H56" s="258"/>
      <c r="I56" s="258"/>
      <c r="J56" s="276"/>
      <c r="K56" s="276"/>
    </row>
    <row r="57" spans="1:11" s="130" customFormat="1" ht="33" customHeight="1" x14ac:dyDescent="0.25">
      <c r="A57" s="222" t="s">
        <v>343</v>
      </c>
      <c r="B57" s="97" t="s">
        <v>27</v>
      </c>
      <c r="C57" s="97" t="s">
        <v>27</v>
      </c>
      <c r="D57" s="97" t="s">
        <v>27</v>
      </c>
      <c r="E57" s="97" t="s">
        <v>27</v>
      </c>
      <c r="F57" s="196"/>
      <c r="G57" s="196"/>
      <c r="H57" s="196"/>
      <c r="I57" s="196"/>
      <c r="J57" s="262">
        <f>F57+H57</f>
        <v>0</v>
      </c>
      <c r="K57" s="262">
        <f>G57+I57</f>
        <v>0</v>
      </c>
    </row>
    <row r="58" spans="1:11" s="130" customFormat="1" ht="33" customHeight="1" x14ac:dyDescent="0.25">
      <c r="A58" s="155" t="s">
        <v>395</v>
      </c>
      <c r="B58" s="185"/>
      <c r="C58" s="185"/>
      <c r="D58" s="185"/>
      <c r="E58" s="185"/>
      <c r="F58" s="185"/>
      <c r="G58" s="185"/>
      <c r="H58" s="185"/>
      <c r="I58" s="185"/>
      <c r="J58" s="262">
        <f t="shared" si="27"/>
        <v>0</v>
      </c>
      <c r="K58" s="262">
        <f t="shared" si="27"/>
        <v>0</v>
      </c>
    </row>
    <row r="59" spans="1:11" s="130" customFormat="1" ht="33" customHeight="1" x14ac:dyDescent="0.25">
      <c r="A59" s="155" t="s">
        <v>396</v>
      </c>
      <c r="B59" s="185"/>
      <c r="C59" s="185"/>
      <c r="D59" s="185"/>
      <c r="E59" s="185"/>
      <c r="F59" s="185"/>
      <c r="G59" s="185"/>
      <c r="H59" s="185"/>
      <c r="I59" s="185"/>
      <c r="J59" s="262">
        <f t="shared" si="27"/>
        <v>0</v>
      </c>
      <c r="K59" s="262">
        <f t="shared" si="27"/>
        <v>0</v>
      </c>
    </row>
    <row r="60" spans="1:11" s="130" customFormat="1" ht="43.5" customHeight="1" x14ac:dyDescent="0.25">
      <c r="A60" s="155" t="s">
        <v>342</v>
      </c>
      <c r="B60" s="185"/>
      <c r="C60" s="185"/>
      <c r="D60" s="185"/>
      <c r="E60" s="185"/>
      <c r="F60" s="185"/>
      <c r="G60" s="185"/>
      <c r="H60" s="185"/>
      <c r="I60" s="185"/>
      <c r="J60" s="262">
        <f t="shared" si="27"/>
        <v>0</v>
      </c>
      <c r="K60" s="262">
        <f t="shared" si="27"/>
        <v>0</v>
      </c>
    </row>
    <row r="61" spans="1:11" s="130" customFormat="1" ht="30.75" customHeight="1" x14ac:dyDescent="0.25">
      <c r="A61" s="157" t="s">
        <v>392</v>
      </c>
      <c r="B61" s="185"/>
      <c r="C61" s="185"/>
      <c r="D61" s="185"/>
      <c r="E61" s="185"/>
      <c r="F61" s="185"/>
      <c r="G61" s="185"/>
      <c r="H61" s="185"/>
      <c r="I61" s="185"/>
      <c r="J61" s="262">
        <f t="shared" si="27"/>
        <v>0</v>
      </c>
      <c r="K61" s="262">
        <f t="shared" si="27"/>
        <v>0</v>
      </c>
    </row>
    <row r="62" spans="1:11" s="223" customFormat="1" ht="24.75" customHeight="1" x14ac:dyDescent="0.25">
      <c r="A62" s="155" t="s">
        <v>258</v>
      </c>
      <c r="B62" s="185"/>
      <c r="C62" s="185"/>
      <c r="D62" s="185"/>
      <c r="E62" s="185"/>
      <c r="F62" s="185"/>
      <c r="G62" s="185"/>
      <c r="H62" s="185"/>
      <c r="I62" s="185"/>
      <c r="J62" s="262">
        <f t="shared" si="27"/>
        <v>0</v>
      </c>
      <c r="K62" s="262">
        <f t="shared" si="27"/>
        <v>0</v>
      </c>
    </row>
    <row r="63" spans="1:11" s="130" customFormat="1" ht="24.75" customHeight="1" x14ac:dyDescent="0.25">
      <c r="A63" s="53" t="s">
        <v>287</v>
      </c>
      <c r="B63" s="189">
        <f>SUM(B64:B70)</f>
        <v>0</v>
      </c>
      <c r="C63" s="189">
        <f t="shared" ref="C63" si="28">SUM(C64:C70)</f>
        <v>1</v>
      </c>
      <c r="D63" s="189">
        <f t="shared" ref="D63" si="29">SUM(D64:D70)</f>
        <v>0</v>
      </c>
      <c r="E63" s="189">
        <f t="shared" ref="E63" si="30">SUM(E64:E70)</f>
        <v>0</v>
      </c>
      <c r="F63" s="189">
        <f t="shared" ref="F63" si="31">SUM(F64:F70)</f>
        <v>0</v>
      </c>
      <c r="G63" s="189">
        <f t="shared" ref="G63" si="32">SUM(G64:G70)</f>
        <v>0</v>
      </c>
      <c r="H63" s="189">
        <f t="shared" ref="H63" si="33">SUM(H64:H70)</f>
        <v>0</v>
      </c>
      <c r="I63" s="189">
        <f t="shared" ref="I63" si="34">SUM(I64:I70)</f>
        <v>0</v>
      </c>
      <c r="J63" s="189">
        <f t="shared" ref="J63" si="35">SUM(J64:J70)</f>
        <v>0</v>
      </c>
      <c r="K63" s="189">
        <f t="shared" ref="K63" si="36">SUM(K64:K70)</f>
        <v>0</v>
      </c>
    </row>
    <row r="64" spans="1:11" s="130" customFormat="1" ht="31.5" customHeight="1" x14ac:dyDescent="0.25">
      <c r="A64" s="247" t="s">
        <v>348</v>
      </c>
      <c r="B64" s="196"/>
      <c r="C64" s="196"/>
      <c r="D64" s="196"/>
      <c r="E64" s="196"/>
      <c r="F64" s="196"/>
      <c r="G64" s="196"/>
      <c r="H64" s="196"/>
      <c r="I64" s="196"/>
      <c r="J64" s="262">
        <f>B64+D64+F64+H64</f>
        <v>0</v>
      </c>
      <c r="K64" s="262">
        <f>C64+E64+G64+I64</f>
        <v>0</v>
      </c>
    </row>
    <row r="65" spans="1:11" s="130" customFormat="1" ht="34.5" customHeight="1" x14ac:dyDescent="0.25">
      <c r="A65" s="62" t="s">
        <v>349</v>
      </c>
      <c r="B65" s="136" t="s">
        <v>27</v>
      </c>
      <c r="C65" s="196">
        <v>1</v>
      </c>
      <c r="D65" s="136" t="s">
        <v>27</v>
      </c>
      <c r="E65" s="136" t="s">
        <v>27</v>
      </c>
      <c r="F65" s="196"/>
      <c r="G65" s="196"/>
      <c r="H65" s="196"/>
      <c r="I65" s="196"/>
      <c r="J65" s="262">
        <f>F65+H65</f>
        <v>0</v>
      </c>
      <c r="K65" s="262">
        <f>G65+I65</f>
        <v>0</v>
      </c>
    </row>
    <row r="66" spans="1:11" s="130" customFormat="1" ht="24.75" customHeight="1" x14ac:dyDescent="0.25">
      <c r="A66" s="163" t="s">
        <v>345</v>
      </c>
      <c r="B66" s="136"/>
      <c r="C66" s="196"/>
      <c r="D66" s="196"/>
      <c r="E66" s="196"/>
      <c r="F66" s="196"/>
      <c r="G66" s="196"/>
      <c r="H66" s="196"/>
      <c r="I66" s="196"/>
      <c r="J66" s="262">
        <f t="shared" ref="J66:K70" si="37">B66+D66+F66+H66</f>
        <v>0</v>
      </c>
      <c r="K66" s="262">
        <f t="shared" si="37"/>
        <v>0</v>
      </c>
    </row>
    <row r="67" spans="1:11" s="130" customFormat="1" ht="33" customHeight="1" x14ac:dyDescent="0.25">
      <c r="A67" s="163" t="s">
        <v>346</v>
      </c>
      <c r="B67" s="135"/>
      <c r="C67" s="196"/>
      <c r="D67" s="196"/>
      <c r="E67" s="196"/>
      <c r="F67" s="196"/>
      <c r="G67" s="196"/>
      <c r="H67" s="196"/>
      <c r="I67" s="196"/>
      <c r="J67" s="262">
        <f t="shared" si="37"/>
        <v>0</v>
      </c>
      <c r="K67" s="262">
        <f t="shared" si="37"/>
        <v>0</v>
      </c>
    </row>
    <row r="68" spans="1:11" s="130" customFormat="1" ht="24.75" customHeight="1" x14ac:dyDescent="0.25">
      <c r="A68" s="62" t="s">
        <v>344</v>
      </c>
      <c r="B68" s="185"/>
      <c r="C68" s="196"/>
      <c r="D68" s="196"/>
      <c r="E68" s="196"/>
      <c r="F68" s="196"/>
      <c r="G68" s="196"/>
      <c r="H68" s="196"/>
      <c r="I68" s="196"/>
      <c r="J68" s="262">
        <f t="shared" si="37"/>
        <v>0</v>
      </c>
      <c r="K68" s="262">
        <f t="shared" si="37"/>
        <v>0</v>
      </c>
    </row>
    <row r="69" spans="1:11" s="130" customFormat="1" ht="24.75" customHeight="1" x14ac:dyDescent="0.25">
      <c r="A69" s="164" t="s">
        <v>347</v>
      </c>
      <c r="B69" s="135"/>
      <c r="C69" s="196"/>
      <c r="D69" s="196"/>
      <c r="E69" s="196"/>
      <c r="F69" s="196"/>
      <c r="G69" s="196"/>
      <c r="H69" s="196"/>
      <c r="I69" s="196"/>
      <c r="J69" s="262">
        <f t="shared" si="37"/>
        <v>0</v>
      </c>
      <c r="K69" s="262">
        <f t="shared" si="37"/>
        <v>0</v>
      </c>
    </row>
    <row r="70" spans="1:11" s="130" customFormat="1" ht="43.5" customHeight="1" x14ac:dyDescent="0.25">
      <c r="A70" s="248" t="s">
        <v>363</v>
      </c>
      <c r="B70" s="208"/>
      <c r="C70" s="196"/>
      <c r="D70" s="196"/>
      <c r="E70" s="196"/>
      <c r="F70" s="196"/>
      <c r="G70" s="196"/>
      <c r="H70" s="196"/>
      <c r="I70" s="196"/>
      <c r="J70" s="262">
        <f t="shared" si="37"/>
        <v>0</v>
      </c>
      <c r="K70" s="262">
        <f t="shared" si="37"/>
        <v>0</v>
      </c>
    </row>
    <row r="71" spans="1:11" s="130" customFormat="1" ht="33.75" customHeight="1" x14ac:dyDescent="0.25">
      <c r="A71" s="53" t="s">
        <v>350</v>
      </c>
      <c r="B71" s="190">
        <f>SUM(B72:B76)</f>
        <v>0</v>
      </c>
      <c r="C71" s="190">
        <f t="shared" ref="C71" si="38">SUM(C72:C76)</f>
        <v>0</v>
      </c>
      <c r="D71" s="190">
        <f t="shared" ref="D71" si="39">SUM(D72:D76)</f>
        <v>0</v>
      </c>
      <c r="E71" s="190">
        <f t="shared" ref="E71" si="40">SUM(E72:E76)</f>
        <v>0</v>
      </c>
      <c r="F71" s="190">
        <f t="shared" ref="F71" si="41">SUM(F72:F76)</f>
        <v>0</v>
      </c>
      <c r="G71" s="190">
        <f t="shared" ref="G71" si="42">SUM(G72:G76)</f>
        <v>0</v>
      </c>
      <c r="H71" s="190">
        <f t="shared" ref="H71" si="43">SUM(H72:H76)</f>
        <v>0</v>
      </c>
      <c r="I71" s="190">
        <f t="shared" ref="I71" si="44">SUM(I72:I76)</f>
        <v>0</v>
      </c>
      <c r="J71" s="190">
        <f t="shared" ref="J71" si="45">SUM(J72:J76)</f>
        <v>0</v>
      </c>
      <c r="K71" s="190">
        <f t="shared" ref="K71" si="46">SUM(K72:K76)</f>
        <v>0</v>
      </c>
    </row>
    <row r="72" spans="1:11" s="130" customFormat="1" ht="33.75" customHeight="1" x14ac:dyDescent="0.25">
      <c r="A72" s="62" t="s">
        <v>365</v>
      </c>
      <c r="B72" s="136"/>
      <c r="C72" s="185"/>
      <c r="D72" s="185"/>
      <c r="E72" s="185"/>
      <c r="F72" s="185"/>
      <c r="G72" s="185"/>
      <c r="H72" s="185"/>
      <c r="I72" s="185"/>
      <c r="J72" s="262">
        <f t="shared" ref="J72:K77" si="47">B72+D72+F72+H72</f>
        <v>0</v>
      </c>
      <c r="K72" s="262">
        <f t="shared" si="47"/>
        <v>0</v>
      </c>
    </row>
    <row r="73" spans="1:11" s="130" customFormat="1" ht="33.75" customHeight="1" x14ac:dyDescent="0.25">
      <c r="A73" s="62" t="s">
        <v>366</v>
      </c>
      <c r="B73" s="185"/>
      <c r="C73" s="185"/>
      <c r="D73" s="185"/>
      <c r="E73" s="185"/>
      <c r="F73" s="185"/>
      <c r="G73" s="185"/>
      <c r="H73" s="185"/>
      <c r="I73" s="185"/>
      <c r="J73" s="262">
        <f t="shared" si="47"/>
        <v>0</v>
      </c>
      <c r="K73" s="262">
        <f t="shared" si="47"/>
        <v>0</v>
      </c>
    </row>
    <row r="74" spans="1:11" s="130" customFormat="1" ht="33.75" customHeight="1" x14ac:dyDescent="0.25">
      <c r="A74" s="62" t="s">
        <v>367</v>
      </c>
      <c r="B74" s="185"/>
      <c r="C74" s="185"/>
      <c r="D74" s="185"/>
      <c r="E74" s="185"/>
      <c r="F74" s="185"/>
      <c r="G74" s="185"/>
      <c r="H74" s="185"/>
      <c r="I74" s="185"/>
      <c r="J74" s="262">
        <f t="shared" si="47"/>
        <v>0</v>
      </c>
      <c r="K74" s="262">
        <f t="shared" si="47"/>
        <v>0</v>
      </c>
    </row>
    <row r="75" spans="1:11" s="130" customFormat="1" ht="33.75" customHeight="1" x14ac:dyDescent="0.25">
      <c r="A75" s="62" t="s">
        <v>368</v>
      </c>
      <c r="B75" s="185"/>
      <c r="C75" s="185"/>
      <c r="D75" s="185"/>
      <c r="E75" s="185"/>
      <c r="F75" s="185"/>
      <c r="G75" s="185"/>
      <c r="H75" s="185"/>
      <c r="I75" s="185"/>
      <c r="J75" s="262">
        <f t="shared" si="47"/>
        <v>0</v>
      </c>
      <c r="K75" s="262">
        <f t="shared" si="47"/>
        <v>0</v>
      </c>
    </row>
    <row r="76" spans="1:11" s="130" customFormat="1" ht="24.75" customHeight="1" x14ac:dyDescent="0.25">
      <c r="A76" s="62" t="s">
        <v>369</v>
      </c>
      <c r="B76" s="185"/>
      <c r="C76" s="185"/>
      <c r="D76" s="185"/>
      <c r="E76" s="185"/>
      <c r="F76" s="185"/>
      <c r="G76" s="185"/>
      <c r="H76" s="185"/>
      <c r="I76" s="185"/>
      <c r="J76" s="262">
        <f t="shared" si="47"/>
        <v>0</v>
      </c>
      <c r="K76" s="262">
        <f t="shared" si="47"/>
        <v>0</v>
      </c>
    </row>
    <row r="77" spans="1:11" s="251" customFormat="1" ht="24.75" customHeight="1" x14ac:dyDescent="0.25">
      <c r="A77" s="151" t="s">
        <v>314</v>
      </c>
      <c r="B77" s="185"/>
      <c r="C77" s="185"/>
      <c r="D77" s="185"/>
      <c r="E77" s="185"/>
      <c r="F77" s="185"/>
      <c r="G77" s="185"/>
      <c r="H77" s="185"/>
      <c r="I77" s="185"/>
      <c r="J77" s="262">
        <f t="shared" si="47"/>
        <v>0</v>
      </c>
      <c r="K77" s="262">
        <f t="shared" si="47"/>
        <v>0</v>
      </c>
    </row>
    <row r="78" spans="1:11" s="130" customFormat="1" ht="24.75" customHeight="1" x14ac:dyDescent="0.25">
      <c r="A78" s="250" t="s">
        <v>228</v>
      </c>
      <c r="B78" s="192">
        <f>B6+B20+B27+B28+B29+B30+B40+B53+B55+B58+B59+B60+B61+B62+B63+B71+B77</f>
        <v>0</v>
      </c>
      <c r="C78" s="192">
        <f>C6+C20+C27+C28+C29+C30+C40+C53+C55+C58+C59+C60+C61+C62+C63+C71+C77</f>
        <v>1</v>
      </c>
      <c r="D78" s="192">
        <f>D6+D20+D27+D28+D29+D30+D40+D53+D55+D58+D59+D60+D61+D62+D63+D71+D77</f>
        <v>0</v>
      </c>
      <c r="E78" s="192">
        <f>E6+E20+E27+E28+E29+E30+E40+E53+E55+E58+E59+E60+E61+E62+E63+E71+E77</f>
        <v>0</v>
      </c>
      <c r="F78" s="192">
        <f>F14+F19+F20+F27+F28+F29+F30+F36+F40+F46+F47+F48+F52+F53+F54+F55+F58+F59+F60+F61+F62+F63+F71+F77</f>
        <v>0</v>
      </c>
      <c r="G78" s="192">
        <f>G14+G19+G20+G27+G28+G29+G30+G36+G40+G46+G47+G48+G52+G53+G54+G55+G58+G59+G60+G61+G62+G63+G71+G77</f>
        <v>0</v>
      </c>
      <c r="H78" s="192">
        <f>H8+H14+H18+H19+H20+H27+H28+H29+H30+H36+H40+H46+H47+H48+H52+H53+H54+H55+H58+H59+H60+H61+H62+H63+H71+H77</f>
        <v>0</v>
      </c>
      <c r="I78" s="192">
        <f>I8+I14+I18+I19+I20+I27+I28+I29+I30+I36+I40+I46+I47+I48+I52+I53+I54+I55+I58+I59+I60+I61+I62+I63+I71+I77</f>
        <v>0</v>
      </c>
      <c r="J78" s="192">
        <f>J6+J8+J14+J18+J19+J20+J27+J28+J29+J30+J36+J40+J46+J47+J48+J52+J53+J54+J55+J58+J59+J60+J61+J62+J63+J71+J77</f>
        <v>0</v>
      </c>
      <c r="K78" s="192" t="e">
        <f>K6+K8+K14+K18+K19+K20+K27+K28+K29+K30+K36+K40+K46+K47+K48+K52+K53+K54+#REF!+K55+K58+K59+K60+K61+K62+K63+K71+K77</f>
        <v>#REF!</v>
      </c>
    </row>
    <row r="79" spans="1:11" s="130" customFormat="1" ht="24.75" customHeight="1" x14ac:dyDescent="0.25">
      <c r="A79" s="53" t="s">
        <v>222</v>
      </c>
      <c r="B79" s="135" t="s">
        <v>27</v>
      </c>
      <c r="C79" s="135" t="s">
        <v>27</v>
      </c>
      <c r="D79" s="135" t="s">
        <v>27</v>
      </c>
      <c r="E79" s="135" t="s">
        <v>27</v>
      </c>
      <c r="F79" s="185"/>
      <c r="G79" s="185"/>
      <c r="H79" s="185"/>
      <c r="I79" s="185"/>
      <c r="J79" s="262">
        <f>F79+H79</f>
        <v>0</v>
      </c>
      <c r="K79" s="262">
        <f>G79+I79</f>
        <v>0</v>
      </c>
    </row>
    <row r="80" spans="1:11" s="130" customFormat="1" ht="24.75" customHeight="1" x14ac:dyDescent="0.25">
      <c r="A80" s="249" t="s">
        <v>328</v>
      </c>
      <c r="B80" s="185"/>
      <c r="C80" s="185"/>
      <c r="D80" s="185"/>
      <c r="E80" s="185"/>
      <c r="F80" s="185"/>
      <c r="G80" s="185"/>
      <c r="H80" s="185"/>
      <c r="I80" s="185"/>
      <c r="J80" s="262">
        <f>B80+D80+F80+H80</f>
        <v>0</v>
      </c>
      <c r="K80" s="262">
        <f>C80+E80+G80+I80</f>
        <v>0</v>
      </c>
    </row>
    <row r="81" spans="1:11" s="61" customFormat="1" ht="23.25" customHeight="1" x14ac:dyDescent="0.25">
      <c r="A81" s="249" t="s">
        <v>329</v>
      </c>
      <c r="B81" s="185"/>
      <c r="C81" s="185"/>
      <c r="D81" s="185"/>
      <c r="E81" s="185"/>
      <c r="F81" s="185"/>
      <c r="G81" s="185"/>
      <c r="H81" s="185"/>
      <c r="I81" s="185"/>
      <c r="J81" s="262">
        <f>B81+D81+F81+H81</f>
        <v>0</v>
      </c>
      <c r="K81" s="262">
        <f>C81+E81+G81+I81</f>
        <v>0</v>
      </c>
    </row>
    <row r="82" spans="1:11" s="61" customFormat="1" x14ac:dyDescent="0.25">
      <c r="A82" s="309" t="s">
        <v>374</v>
      </c>
      <c r="B82" s="362" t="s">
        <v>190</v>
      </c>
      <c r="C82" s="362"/>
      <c r="D82" s="362"/>
    </row>
    <row r="83" spans="1:11" s="61" customFormat="1" ht="21.75" customHeight="1" x14ac:dyDescent="0.25">
      <c r="A83" s="306"/>
      <c r="B83" s="305" t="s">
        <v>74</v>
      </c>
      <c r="C83" s="305" t="s">
        <v>11</v>
      </c>
      <c r="D83" s="305" t="s">
        <v>157</v>
      </c>
    </row>
    <row r="84" spans="1:11" s="61" customFormat="1" ht="23.25" customHeight="1" x14ac:dyDescent="0.25">
      <c r="A84" s="306" t="s">
        <v>393</v>
      </c>
      <c r="B84" s="307"/>
      <c r="C84" s="307"/>
      <c r="D84" s="308">
        <f>B84+C84</f>
        <v>0</v>
      </c>
    </row>
    <row r="85" spans="1:11" x14ac:dyDescent="0.25">
      <c r="A85" s="306" t="s">
        <v>375</v>
      </c>
      <c r="B85" s="307"/>
      <c r="C85" s="307"/>
      <c r="D85" s="308">
        <f>B85+C85</f>
        <v>0</v>
      </c>
      <c r="E85" s="61"/>
      <c r="F85" s="61"/>
      <c r="G85" s="61"/>
      <c r="H85" s="61"/>
      <c r="I85" s="61"/>
      <c r="J85" s="61"/>
      <c r="K85" s="61"/>
    </row>
  </sheetData>
  <mergeCells count="8">
    <mergeCell ref="B3:K3"/>
    <mergeCell ref="J4:K4"/>
    <mergeCell ref="F4:G4"/>
    <mergeCell ref="B82:D82"/>
    <mergeCell ref="A4:A5"/>
    <mergeCell ref="B4:C4"/>
    <mergeCell ref="D4:E4"/>
    <mergeCell ref="H4:I4"/>
  </mergeCells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XFD5"/>
    </sheetView>
  </sheetViews>
  <sheetFormatPr defaultColWidth="8.85546875" defaultRowHeight="15.75" x14ac:dyDescent="0.25"/>
  <cols>
    <col min="1" max="1" width="57.7109375" style="15" customWidth="1"/>
    <col min="2" max="4" width="12.85546875" style="10" customWidth="1"/>
    <col min="5" max="16384" width="8.85546875" style="10"/>
  </cols>
  <sheetData>
    <row r="1" spans="1:4" ht="33.75" customHeight="1" x14ac:dyDescent="0.25">
      <c r="A1" s="88" t="s">
        <v>307</v>
      </c>
      <c r="B1" s="367"/>
      <c r="C1" s="368"/>
      <c r="D1" s="368"/>
    </row>
    <row r="2" spans="1:4" s="78" customFormat="1" ht="33.75" customHeight="1" x14ac:dyDescent="0.25">
      <c r="A2" s="109" t="s">
        <v>170</v>
      </c>
      <c r="B2" s="358" t="s">
        <v>190</v>
      </c>
      <c r="C2" s="359"/>
      <c r="D2" s="366"/>
    </row>
    <row r="3" spans="1:4" s="240" customFormat="1" ht="30.75" customHeight="1" x14ac:dyDescent="0.25">
      <c r="A3" s="365" t="s">
        <v>83</v>
      </c>
      <c r="B3" s="369" t="s">
        <v>92</v>
      </c>
      <c r="C3" s="370"/>
      <c r="D3" s="371"/>
    </row>
    <row r="4" spans="1:4" s="239" customFormat="1" ht="24.75" customHeight="1" x14ac:dyDescent="0.25">
      <c r="A4" s="365"/>
      <c r="B4" s="310" t="s">
        <v>74</v>
      </c>
      <c r="C4" s="310" t="s">
        <v>11</v>
      </c>
      <c r="D4" s="238" t="s">
        <v>3</v>
      </c>
    </row>
    <row r="5" spans="1:4" s="28" customFormat="1" ht="36" customHeight="1" x14ac:dyDescent="0.25">
      <c r="A5" s="54" t="s">
        <v>125</v>
      </c>
      <c r="B5" s="136"/>
      <c r="C5" s="185"/>
      <c r="D5" s="188">
        <f>SUM(B5:C5)</f>
        <v>0</v>
      </c>
    </row>
    <row r="6" spans="1:4" s="27" customFormat="1" ht="33" customHeight="1" x14ac:dyDescent="0.25">
      <c r="A6" s="36" t="s">
        <v>75</v>
      </c>
      <c r="B6" s="136"/>
      <c r="C6" s="185"/>
      <c r="D6" s="188">
        <f t="shared" ref="D6:D11" si="0">SUM(B6:C6)</f>
        <v>0</v>
      </c>
    </row>
    <row r="7" spans="1:4" ht="33" customHeight="1" x14ac:dyDescent="0.25">
      <c r="A7" s="54" t="s">
        <v>76</v>
      </c>
      <c r="B7" s="185"/>
      <c r="C7" s="185"/>
      <c r="D7" s="188">
        <f t="shared" si="0"/>
        <v>0</v>
      </c>
    </row>
    <row r="8" spans="1:4" s="70" customFormat="1" ht="45.75" customHeight="1" x14ac:dyDescent="0.25">
      <c r="A8" s="54" t="s">
        <v>189</v>
      </c>
      <c r="B8" s="136"/>
      <c r="C8" s="185"/>
      <c r="D8" s="188">
        <f t="shared" si="0"/>
        <v>0</v>
      </c>
    </row>
    <row r="9" spans="1:4" ht="33" customHeight="1" x14ac:dyDescent="0.25">
      <c r="A9" s="125" t="s">
        <v>122</v>
      </c>
      <c r="B9" s="104" t="e">
        <f>B7/B8</f>
        <v>#DIV/0!</v>
      </c>
      <c r="C9" s="183" t="e">
        <f t="shared" ref="C9" si="1">C7/C8</f>
        <v>#DIV/0!</v>
      </c>
      <c r="D9" s="183" t="e">
        <f t="shared" ref="D9" si="2">D7/D8</f>
        <v>#DIV/0!</v>
      </c>
    </row>
    <row r="10" spans="1:4" s="102" customFormat="1" ht="46.5" customHeight="1" x14ac:dyDescent="0.25">
      <c r="A10" s="101" t="s">
        <v>268</v>
      </c>
      <c r="B10" s="136"/>
      <c r="C10" s="185"/>
      <c r="D10" s="188">
        <f t="shared" si="0"/>
        <v>0</v>
      </c>
    </row>
    <row r="11" spans="1:4" s="70" customFormat="1" ht="50.25" customHeight="1" x14ac:dyDescent="0.25">
      <c r="A11" s="54" t="s">
        <v>269</v>
      </c>
      <c r="B11" s="136"/>
      <c r="C11" s="185"/>
      <c r="D11" s="188">
        <f t="shared" si="0"/>
        <v>0</v>
      </c>
    </row>
  </sheetData>
  <mergeCells count="4">
    <mergeCell ref="A3:A4"/>
    <mergeCell ref="B2:D2"/>
    <mergeCell ref="B1:D1"/>
    <mergeCell ref="B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Пояснения к заполнению</vt:lpstr>
      <vt:lpstr>Титульный лист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Раздел VIII</vt:lpstr>
      <vt:lpstr>Раздел IX</vt:lpstr>
      <vt:lpstr>Раздел Х</vt:lpstr>
      <vt:lpstr>Раздел XI</vt:lpstr>
      <vt:lpstr>Раздел XII</vt:lpstr>
      <vt:lpstr>РазделXIII,XIV,XV</vt:lpstr>
      <vt:lpstr>Проблемы службы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Уварова Елена Витальевна</dc:creator>
  <cp:lastModifiedBy>Тульская Людмила Евгеньевна</cp:lastModifiedBy>
  <cp:lastPrinted>2023-12-14T10:24:56Z</cp:lastPrinted>
  <dcterms:created xsi:type="dcterms:W3CDTF">2019-06-14T08:22:59Z</dcterms:created>
  <dcterms:modified xsi:type="dcterms:W3CDTF">2025-10-30T12:49:29Z</dcterms:modified>
</cp:coreProperties>
</file>